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 activeTab="1"/>
  </bookViews>
  <sheets>
    <sheet name="SYNTHESE" sheetId="1" r:id="rId1"/>
    <sheet name="DETAIL" sheetId="2" r:id="rId2"/>
  </sheets>
  <calcPr calcId="145621"/>
</workbook>
</file>

<file path=xl/calcChain.xml><?xml version="1.0" encoding="utf-8"?>
<calcChain xmlns="http://schemas.openxmlformats.org/spreadsheetml/2006/main">
  <c r="H2" i="2" l="1"/>
  <c r="K2" i="2" s="1"/>
  <c r="H3" i="2"/>
  <c r="K3" i="2"/>
  <c r="H4" i="2"/>
  <c r="K4" i="2" s="1"/>
  <c r="H5" i="2"/>
  <c r="K5" i="2"/>
  <c r="H6" i="2"/>
  <c r="K6" i="2" s="1"/>
  <c r="H7" i="2"/>
  <c r="K7" i="2"/>
  <c r="H8" i="2"/>
  <c r="K8" i="2" s="1"/>
  <c r="H9" i="2"/>
  <c r="K9" i="2"/>
  <c r="H10" i="2"/>
  <c r="K10" i="2" s="1"/>
  <c r="H11" i="2"/>
  <c r="K11" i="2"/>
  <c r="H12" i="2"/>
  <c r="K12" i="2" s="1"/>
  <c r="H13" i="2"/>
  <c r="K13" i="2"/>
  <c r="H14" i="2"/>
  <c r="K14" i="2" s="1"/>
  <c r="H15" i="2"/>
  <c r="K15" i="2"/>
  <c r="H16" i="2"/>
  <c r="K16" i="2" s="1"/>
  <c r="H17" i="2"/>
  <c r="K17" i="2"/>
  <c r="H18" i="2"/>
  <c r="K18" i="2" s="1"/>
  <c r="H19" i="2"/>
  <c r="K19" i="2"/>
  <c r="H20" i="2"/>
  <c r="K20" i="2" s="1"/>
  <c r="H21" i="2"/>
  <c r="K21" i="2"/>
  <c r="H22" i="2"/>
  <c r="K22" i="2" s="1"/>
  <c r="H23" i="2"/>
  <c r="K23" i="2"/>
  <c r="H24" i="2"/>
  <c r="K24" i="2" s="1"/>
  <c r="H25" i="2"/>
  <c r="K25" i="2"/>
  <c r="H26" i="2"/>
  <c r="K26" i="2" s="1"/>
  <c r="H27" i="2"/>
  <c r="K27" i="2"/>
  <c r="H28" i="2"/>
  <c r="K28" i="2" s="1"/>
  <c r="H29" i="2"/>
  <c r="K29" i="2"/>
  <c r="H30" i="2"/>
  <c r="K30" i="2" s="1"/>
  <c r="H31" i="2"/>
  <c r="K31" i="2"/>
  <c r="H32" i="2"/>
  <c r="K32" i="2" s="1"/>
  <c r="H33" i="2"/>
  <c r="K33" i="2"/>
  <c r="H34" i="2"/>
  <c r="K34" i="2" s="1"/>
  <c r="H35" i="2"/>
  <c r="K35" i="2"/>
  <c r="H36" i="2"/>
  <c r="K36" i="2" s="1"/>
  <c r="H37" i="2"/>
  <c r="K37" i="2"/>
  <c r="H38" i="2"/>
  <c r="K38" i="2" s="1"/>
  <c r="H39" i="2"/>
  <c r="K39" i="2"/>
  <c r="H40" i="2"/>
  <c r="K40" i="2" s="1"/>
  <c r="H41" i="2"/>
  <c r="K41" i="2"/>
  <c r="H42" i="2"/>
  <c r="K42" i="2" s="1"/>
  <c r="H43" i="2"/>
  <c r="K43" i="2"/>
  <c r="H44" i="2"/>
  <c r="K44" i="2" s="1"/>
  <c r="H45" i="2"/>
  <c r="K45" i="2"/>
  <c r="H46" i="2"/>
  <c r="K46" i="2" s="1"/>
  <c r="H47" i="2"/>
  <c r="K47" i="2"/>
  <c r="H48" i="2"/>
  <c r="K48" i="2" s="1"/>
  <c r="H49" i="2"/>
  <c r="K49" i="2"/>
  <c r="H50" i="2"/>
  <c r="K50" i="2" s="1"/>
  <c r="H51" i="2"/>
  <c r="K51" i="2"/>
  <c r="H52" i="2"/>
  <c r="K52" i="2" s="1"/>
  <c r="H53" i="2"/>
  <c r="K53" i="2"/>
  <c r="H54" i="2"/>
  <c r="K54" i="2" s="1"/>
  <c r="H55" i="2"/>
  <c r="K55" i="2"/>
  <c r="H56" i="2"/>
  <c r="K56" i="2" s="1"/>
  <c r="H57" i="2"/>
  <c r="K57" i="2"/>
  <c r="H58" i="2"/>
  <c r="K58" i="2" s="1"/>
  <c r="H59" i="2"/>
  <c r="K59" i="2"/>
  <c r="H60" i="2"/>
  <c r="K60" i="2" s="1"/>
  <c r="H61" i="2"/>
  <c r="K61" i="2"/>
  <c r="H62" i="2"/>
  <c r="K62" i="2" s="1"/>
  <c r="H63" i="2"/>
  <c r="K63" i="2"/>
  <c r="H64" i="2"/>
  <c r="K64" i="2" s="1"/>
  <c r="H65" i="2"/>
  <c r="K65" i="2"/>
  <c r="H66" i="2"/>
  <c r="K66" i="2" s="1"/>
  <c r="H67" i="2"/>
  <c r="K67" i="2"/>
  <c r="H68" i="2"/>
  <c r="K68" i="2" s="1"/>
  <c r="H69" i="2"/>
  <c r="K69" i="2"/>
  <c r="H70" i="2"/>
  <c r="K70" i="2" s="1"/>
  <c r="H71" i="2"/>
  <c r="K71" i="2"/>
  <c r="H72" i="2"/>
  <c r="K72" i="2" s="1"/>
  <c r="H73" i="2"/>
  <c r="K73" i="2"/>
  <c r="H74" i="2"/>
  <c r="K74" i="2" s="1"/>
  <c r="H75" i="2"/>
  <c r="K75" i="2"/>
  <c r="H76" i="2"/>
  <c r="K76" i="2" s="1"/>
  <c r="H77" i="2"/>
  <c r="K77" i="2"/>
  <c r="H78" i="2"/>
  <c r="K78" i="2" s="1"/>
  <c r="H79" i="2"/>
  <c r="K79" i="2"/>
  <c r="H80" i="2"/>
  <c r="K80" i="2" s="1"/>
  <c r="H81" i="2"/>
  <c r="K81" i="2"/>
  <c r="H82" i="2"/>
  <c r="K82" i="2" s="1"/>
  <c r="H83" i="2"/>
  <c r="K83" i="2"/>
  <c r="H84" i="2"/>
  <c r="K84" i="2" s="1"/>
  <c r="H85" i="2"/>
  <c r="K85" i="2"/>
  <c r="H86" i="2"/>
  <c r="K86" i="2" s="1"/>
  <c r="H87" i="2"/>
  <c r="K87" i="2"/>
  <c r="H88" i="2"/>
  <c r="K88" i="2" s="1"/>
  <c r="H89" i="2"/>
  <c r="K89" i="2"/>
  <c r="H90" i="2"/>
  <c r="K90" i="2" s="1"/>
  <c r="H91" i="2"/>
  <c r="K91" i="2"/>
  <c r="H92" i="2"/>
  <c r="K92" i="2" s="1"/>
  <c r="H93" i="2"/>
  <c r="K93" i="2"/>
  <c r="H94" i="2"/>
  <c r="K94" i="2" s="1"/>
  <c r="H95" i="2"/>
  <c r="K95" i="2"/>
  <c r="H96" i="2"/>
  <c r="K96" i="2" s="1"/>
  <c r="H97" i="2"/>
  <c r="K97" i="2"/>
  <c r="H98" i="2"/>
  <c r="K98" i="2" s="1"/>
  <c r="H99" i="2"/>
  <c r="K99" i="2"/>
  <c r="H100" i="2"/>
  <c r="K100" i="2" s="1"/>
  <c r="H101" i="2"/>
  <c r="K101" i="2"/>
  <c r="H102" i="2"/>
  <c r="K102" i="2" s="1"/>
  <c r="H103" i="2"/>
  <c r="K103" i="2"/>
  <c r="H104" i="2"/>
  <c r="K104" i="2" s="1"/>
  <c r="H105" i="2"/>
  <c r="K105" i="2"/>
  <c r="H106" i="2"/>
  <c r="K106" i="2" s="1"/>
  <c r="H107" i="2"/>
  <c r="K107" i="2"/>
  <c r="H108" i="2"/>
  <c r="K108" i="2" s="1"/>
  <c r="H109" i="2"/>
  <c r="K109" i="2"/>
  <c r="H110" i="2"/>
  <c r="K110" i="2" s="1"/>
  <c r="H111" i="2"/>
  <c r="K111" i="2"/>
  <c r="H112" i="2"/>
  <c r="K112" i="2" s="1"/>
  <c r="H113" i="2"/>
  <c r="K113" i="2"/>
  <c r="H114" i="2"/>
  <c r="K114" i="2" s="1"/>
  <c r="H115" i="2"/>
  <c r="K115" i="2"/>
  <c r="H116" i="2"/>
  <c r="K116" i="2" s="1"/>
  <c r="H117" i="2"/>
  <c r="K117" i="2"/>
  <c r="H118" i="2"/>
  <c r="K118" i="2" s="1"/>
  <c r="H119" i="2"/>
  <c r="K119" i="2"/>
  <c r="H120" i="2"/>
  <c r="K120" i="2" s="1"/>
  <c r="H121" i="2"/>
  <c r="K121" i="2"/>
  <c r="H122" i="2"/>
  <c r="K122" i="2" s="1"/>
  <c r="H123" i="2"/>
  <c r="K123" i="2"/>
  <c r="H124" i="2"/>
  <c r="K124" i="2" s="1"/>
  <c r="H125" i="2"/>
  <c r="K125" i="2"/>
  <c r="H126" i="2"/>
  <c r="K126" i="2" s="1"/>
  <c r="H127" i="2"/>
  <c r="K127" i="2"/>
  <c r="H128" i="2"/>
  <c r="K128" i="2" s="1"/>
  <c r="H129" i="2"/>
  <c r="K129" i="2"/>
  <c r="H130" i="2"/>
  <c r="K130" i="2" s="1"/>
  <c r="H131" i="2"/>
  <c r="K131" i="2"/>
  <c r="H132" i="2"/>
  <c r="K132" i="2" s="1"/>
  <c r="H133" i="2"/>
  <c r="K133" i="2"/>
  <c r="H134" i="2"/>
  <c r="K134" i="2" s="1"/>
  <c r="H135" i="2"/>
  <c r="K135" i="2"/>
  <c r="H136" i="2"/>
  <c r="K136" i="2" s="1"/>
  <c r="H137" i="2"/>
  <c r="K137" i="2"/>
  <c r="H138" i="2"/>
  <c r="K138" i="2" s="1"/>
  <c r="H139" i="2"/>
  <c r="K139" i="2"/>
  <c r="H140" i="2"/>
  <c r="K140" i="2" s="1"/>
  <c r="H141" i="2"/>
  <c r="K141" i="2"/>
  <c r="H142" i="2"/>
  <c r="K142" i="2" s="1"/>
  <c r="H143" i="2"/>
  <c r="K143" i="2"/>
  <c r="H144" i="2"/>
  <c r="K144" i="2" s="1"/>
  <c r="H145" i="2"/>
  <c r="K145" i="2"/>
  <c r="H146" i="2"/>
  <c r="K146" i="2" s="1"/>
  <c r="H147" i="2"/>
  <c r="K147" i="2"/>
  <c r="H148" i="2"/>
  <c r="K148" i="2" s="1"/>
  <c r="H149" i="2"/>
  <c r="K149" i="2"/>
  <c r="H150" i="2"/>
  <c r="K150" i="2" s="1"/>
  <c r="H151" i="2"/>
  <c r="K151" i="2"/>
  <c r="H152" i="2"/>
  <c r="K152" i="2" s="1"/>
  <c r="H153" i="2"/>
  <c r="K153" i="2"/>
  <c r="H154" i="2"/>
  <c r="K154" i="2" s="1"/>
  <c r="H155" i="2"/>
  <c r="K155" i="2" s="1"/>
  <c r="H156" i="2"/>
  <c r="K156" i="2" s="1"/>
  <c r="H157" i="2"/>
  <c r="K157" i="2"/>
  <c r="H158" i="2"/>
  <c r="K158" i="2" s="1"/>
  <c r="H159" i="2"/>
  <c r="K159" i="2" s="1"/>
  <c r="H160" i="2"/>
  <c r="K160" i="2" s="1"/>
  <c r="H161" i="2"/>
  <c r="K161" i="2"/>
  <c r="H162" i="2"/>
  <c r="K162" i="2" s="1"/>
  <c r="H163" i="2"/>
  <c r="K163" i="2" s="1"/>
  <c r="H164" i="2"/>
  <c r="K164" i="2" s="1"/>
  <c r="H165" i="2"/>
  <c r="K165" i="2"/>
  <c r="H166" i="2"/>
  <c r="K166" i="2" s="1"/>
  <c r="H167" i="2"/>
  <c r="K167" i="2" s="1"/>
  <c r="H168" i="2"/>
  <c r="K168" i="2" s="1"/>
  <c r="H169" i="2"/>
  <c r="K169" i="2"/>
  <c r="H170" i="2"/>
  <c r="K170" i="2" s="1"/>
  <c r="H171" i="2"/>
  <c r="K171" i="2" s="1"/>
  <c r="H172" i="2"/>
  <c r="K172" i="2" s="1"/>
  <c r="H173" i="2"/>
  <c r="K173" i="2" s="1"/>
  <c r="H174" i="2"/>
  <c r="K174" i="2" s="1"/>
  <c r="H175" i="2"/>
  <c r="K175" i="2" s="1"/>
  <c r="H176" i="2"/>
  <c r="K176" i="2" s="1"/>
  <c r="H177" i="2"/>
  <c r="K177" i="2" s="1"/>
  <c r="H178" i="2"/>
  <c r="K178" i="2" s="1"/>
  <c r="H179" i="2"/>
  <c r="K179" i="2" s="1"/>
  <c r="H180" i="2"/>
  <c r="K180" i="2" s="1"/>
  <c r="H181" i="2"/>
  <c r="K181" i="2" s="1"/>
  <c r="H182" i="2"/>
  <c r="K182" i="2" s="1"/>
  <c r="H183" i="2"/>
  <c r="K183" i="2" s="1"/>
  <c r="H184" i="2"/>
  <c r="K184" i="2" s="1"/>
  <c r="H185" i="2"/>
  <c r="K185" i="2" s="1"/>
  <c r="H186" i="2"/>
  <c r="K186" i="2" s="1"/>
  <c r="H187" i="2"/>
  <c r="K187" i="2" s="1"/>
  <c r="H188" i="2"/>
  <c r="K188" i="2" s="1"/>
  <c r="H189" i="2"/>
  <c r="K189" i="2" s="1"/>
  <c r="H190" i="2"/>
  <c r="K190" i="2" s="1"/>
  <c r="H191" i="2"/>
  <c r="K191" i="2" s="1"/>
  <c r="H192" i="2"/>
  <c r="K192" i="2" s="1"/>
  <c r="H193" i="2"/>
  <c r="K193" i="2" s="1"/>
  <c r="H194" i="2"/>
  <c r="K194" i="2" s="1"/>
  <c r="H195" i="2"/>
  <c r="K195" i="2" s="1"/>
  <c r="H196" i="2"/>
  <c r="K196" i="2" s="1"/>
  <c r="H197" i="2"/>
  <c r="K197" i="2" s="1"/>
  <c r="H198" i="2"/>
  <c r="K198" i="2" s="1"/>
  <c r="H199" i="2"/>
  <c r="K199" i="2" s="1"/>
  <c r="H200" i="2"/>
  <c r="K200" i="2" s="1"/>
  <c r="H201" i="2"/>
  <c r="K201" i="2" s="1"/>
  <c r="H202" i="2"/>
  <c r="K202" i="2" s="1"/>
  <c r="H203" i="2"/>
  <c r="K203" i="2" s="1"/>
  <c r="H204" i="2"/>
  <c r="K204" i="2" s="1"/>
  <c r="H205" i="2"/>
  <c r="K205" i="2" s="1"/>
  <c r="H206" i="2"/>
  <c r="K206" i="2" s="1"/>
  <c r="H207" i="2"/>
  <c r="K207" i="2" s="1"/>
  <c r="H208" i="2"/>
  <c r="K208" i="2" s="1"/>
  <c r="H209" i="2"/>
  <c r="K209" i="2" s="1"/>
  <c r="H210" i="2"/>
  <c r="K210" i="2" s="1"/>
  <c r="H211" i="2"/>
  <c r="K211" i="2" s="1"/>
  <c r="H212" i="2"/>
  <c r="K212" i="2" s="1"/>
  <c r="H213" i="2"/>
  <c r="K213" i="2" s="1"/>
  <c r="H214" i="2"/>
  <c r="K214" i="2" s="1"/>
  <c r="H215" i="2"/>
  <c r="K215" i="2" s="1"/>
  <c r="H216" i="2"/>
  <c r="K216" i="2" s="1"/>
  <c r="H217" i="2"/>
  <c r="K217" i="2" s="1"/>
  <c r="H218" i="2"/>
  <c r="K218" i="2" s="1"/>
  <c r="H219" i="2"/>
  <c r="K219" i="2" s="1"/>
  <c r="H220" i="2"/>
  <c r="K220" i="2" s="1"/>
  <c r="H221" i="2"/>
  <c r="K221" i="2" s="1"/>
  <c r="H222" i="2"/>
  <c r="K222" i="2" s="1"/>
  <c r="H223" i="2"/>
  <c r="K223" i="2" s="1"/>
  <c r="H224" i="2"/>
  <c r="K224" i="2" s="1"/>
  <c r="H225" i="2"/>
  <c r="K225" i="2" s="1"/>
  <c r="H226" i="2"/>
  <c r="K226" i="2" s="1"/>
  <c r="H227" i="2"/>
  <c r="K227" i="2" s="1"/>
  <c r="H228" i="2"/>
  <c r="K228" i="2" s="1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60" i="2"/>
  <c r="O161" i="2"/>
  <c r="O162" i="2"/>
  <c r="O163" i="2"/>
  <c r="O165" i="2"/>
  <c r="O166" i="2"/>
  <c r="O168" i="2"/>
  <c r="O169" i="2"/>
  <c r="O170" i="2"/>
  <c r="O171" i="2"/>
  <c r="O173" i="2"/>
  <c r="O174" i="2"/>
  <c r="O175" i="2"/>
  <c r="O177" i="2"/>
  <c r="O178" i="2"/>
  <c r="O179" i="2"/>
  <c r="O181" i="2"/>
  <c r="O182" i="2"/>
  <c r="O183" i="2"/>
  <c r="O185" i="2"/>
  <c r="O186" i="2"/>
  <c r="O187" i="2"/>
  <c r="O189" i="2"/>
  <c r="O190" i="2"/>
  <c r="O191" i="2"/>
  <c r="O193" i="2"/>
  <c r="O194" i="2"/>
  <c r="O195" i="2"/>
  <c r="O197" i="2"/>
  <c r="O198" i="2"/>
  <c r="O199" i="2"/>
  <c r="O201" i="2"/>
  <c r="O202" i="2"/>
  <c r="O203" i="2"/>
  <c r="O205" i="2"/>
  <c r="O206" i="2"/>
  <c r="O207" i="2"/>
  <c r="O209" i="2"/>
  <c r="O210" i="2"/>
  <c r="O211" i="2"/>
  <c r="O213" i="2"/>
  <c r="O214" i="2"/>
  <c r="O215" i="2"/>
  <c r="O217" i="2"/>
  <c r="O218" i="2"/>
  <c r="O219" i="2"/>
  <c r="O221" i="2"/>
  <c r="O222" i="2"/>
  <c r="O223" i="2"/>
  <c r="O225" i="2"/>
  <c r="O226" i="2"/>
  <c r="O227" i="2"/>
  <c r="M2" i="2"/>
  <c r="M229" i="2" s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I229" i="2"/>
  <c r="H229" i="2"/>
  <c r="K229" i="2" l="1"/>
  <c r="K231" i="2" s="1"/>
  <c r="O228" i="2"/>
  <c r="O224" i="2"/>
  <c r="O220" i="2"/>
  <c r="O216" i="2"/>
  <c r="O212" i="2"/>
  <c r="O208" i="2"/>
  <c r="O204" i="2"/>
  <c r="O200" i="2"/>
  <c r="O196" i="2"/>
  <c r="O192" i="2"/>
  <c r="O188" i="2"/>
  <c r="O184" i="2"/>
  <c r="O180" i="2"/>
  <c r="O176" i="2"/>
  <c r="O172" i="2"/>
  <c r="O164" i="2"/>
  <c r="O229" i="2" s="1"/>
  <c r="O167" i="2"/>
  <c r="O159" i="2"/>
</calcChain>
</file>

<file path=xl/sharedStrings.xml><?xml version="1.0" encoding="utf-8"?>
<sst xmlns="http://schemas.openxmlformats.org/spreadsheetml/2006/main" count="951" uniqueCount="318">
  <si>
    <t>Valores</t>
  </si>
  <si>
    <t>GENDER</t>
  </si>
  <si>
    <t>Suma de QTY</t>
  </si>
  <si>
    <t>Suma de BOX</t>
  </si>
  <si>
    <t>BABY</t>
  </si>
  <si>
    <t>KIDS</t>
  </si>
  <si>
    <t>MAN</t>
  </si>
  <si>
    <t>UNISEX</t>
  </si>
  <si>
    <t>WOMAN</t>
  </si>
  <si>
    <t>Total general</t>
  </si>
  <si>
    <t>IMAGEN</t>
  </si>
  <si>
    <t>EAN</t>
  </si>
  <si>
    <t>STYLE</t>
  </si>
  <si>
    <t>COLOR</t>
  </si>
  <si>
    <t>SIZE</t>
  </si>
  <si>
    <t>REFERENCE</t>
  </si>
  <si>
    <t>BOX</t>
  </si>
  <si>
    <t>QTY</t>
  </si>
  <si>
    <t>CBM</t>
  </si>
  <si>
    <t>TOTAL CBM</t>
  </si>
  <si>
    <t>NET WEIGTH</t>
  </si>
  <si>
    <t>TOTAL NET WEIGTH</t>
  </si>
  <si>
    <t>GROSS WEIGTH</t>
  </si>
  <si>
    <t>TOTAL GROSS WEIGTH</t>
  </si>
  <si>
    <t>6338</t>
  </si>
  <si>
    <t>SAND HAV BABY FLINTSTONES AMARILLO LED T-21</t>
  </si>
  <si>
    <t>SAND HAV BABY FLINTSTONES AMARILLO LED T-22</t>
  </si>
  <si>
    <t>SAND HAV BABY FLINTSTONES AMARILLO LED T-23</t>
  </si>
  <si>
    <t>SAND HAV BABY FLINTSTONES AMARILLO LED T-25</t>
  </si>
  <si>
    <t>5206</t>
  </si>
  <si>
    <t>SAND HAV BABY FLINTSTONES NARANJA NEON T-23</t>
  </si>
  <si>
    <t>SAND HAV BABY FLINTSTONES NARANJA NEON T-25</t>
  </si>
  <si>
    <t>2197</t>
  </si>
  <si>
    <t>SAND HAV BABY FROZEN AMARILLO CITRICO CF T-20</t>
  </si>
  <si>
    <t>SAND HAV BABY FROZEN AMARILLO CITRICO CF T-21</t>
  </si>
  <si>
    <t>SAND HAV BABY FROZEN AMARILLO CITRICO CF T-22</t>
  </si>
  <si>
    <t>SAND HAV BABY FROZEN AMARILLO CITRICO CF T-23</t>
  </si>
  <si>
    <t>SAND HAV BABY FROZEN AMARILLO CITRICO CF T-25</t>
  </si>
  <si>
    <t>2528</t>
  </si>
  <si>
    <t>SAND HAV BABY FROZEN ROSA CF T-20</t>
  </si>
  <si>
    <t>SAND HAV BABY FROZEN ROSA CF T-21</t>
  </si>
  <si>
    <t>SAND HAV BABY FROZEN ROSA CF T-22</t>
  </si>
  <si>
    <t>SAND HAV BABY FROZEN ROSA CF T-23/4</t>
  </si>
  <si>
    <t>SAND HAV BABY FROZEN ROSA CF T-25/6</t>
  </si>
  <si>
    <t>.</t>
  </si>
  <si>
    <t>0128</t>
  </si>
  <si>
    <t>8M</t>
  </si>
  <si>
    <t>SAND HAV AERO GRAPHIC BLANCO NEGRO T-39</t>
  </si>
  <si>
    <t>9-10M</t>
  </si>
  <si>
    <t>SAND HAV AERO GRAPHIC BLANCO NEGRO T-41</t>
  </si>
  <si>
    <t>11-12M</t>
  </si>
  <si>
    <t>SAND HAV AERO GRAPHIC BLANCO NEGRO T-43</t>
  </si>
  <si>
    <t>9485</t>
  </si>
  <si>
    <t>SAND HAV AERO GRAPHIC ESTRELLA AZUL MARINO T-39</t>
  </si>
  <si>
    <t>SAND HAV AERO GRAPHIC ESTRELLA AZUL MARINO T-41</t>
  </si>
  <si>
    <t>SAND HAV AERO GRAPHIC ESTRELLA AZUL MARINO T-43</t>
  </si>
  <si>
    <t>9484</t>
  </si>
  <si>
    <t>SAND HAV AERO GRAPHIC NARANJA NEON/NEGRO T-39</t>
  </si>
  <si>
    <t>SAND HAV AERO GRAPHIC NARANJA NEON/NEGRO T-41</t>
  </si>
  <si>
    <t>SAND HAV AERO GRAPHIC NARANJA NEON/NEGRO T-43</t>
  </si>
  <si>
    <t>6328</t>
  </si>
  <si>
    <t>SAND HAV AERO GRAPHIC NEGRO ACERO GRIS T-39</t>
  </si>
  <si>
    <t>SAND HAV AERO GRAPHIC NEGRO ACERO GRIS T-41</t>
  </si>
  <si>
    <t>SAND HAV AERO GRAPHIC NEGRO ACERO GRIS T-43</t>
  </si>
  <si>
    <t>6808</t>
  </si>
  <si>
    <t>6M</t>
  </si>
  <si>
    <t>SAND HAV CASUAL ACERO GRIS / NEGRO T-37</t>
  </si>
  <si>
    <t>SAND HAV CASUAL ACERO GRIS / NEGRO T-39</t>
  </si>
  <si>
    <t>SAND HAV CASUAL ACERO GRIS / NEGRO T-41</t>
  </si>
  <si>
    <t>SAND HAV CASUAL ACERO GRIS / NEGRO T-43</t>
  </si>
  <si>
    <t>13M</t>
  </si>
  <si>
    <t>SAND HAV CASUAL ACERO GRIS / NEGRO T-45</t>
  </si>
  <si>
    <t>3847</t>
  </si>
  <si>
    <t>SAND HAV CASUAL AZUL ESTRELLA T-37</t>
  </si>
  <si>
    <t>SAND HAV CASUAL AZUL ESTRELLA T-39</t>
  </si>
  <si>
    <t>SAND HAV CASUAL AZUL ESTRELLA T-41</t>
  </si>
  <si>
    <t>SAND HAV CASUAL AZUL ESTRELLA T-43</t>
  </si>
  <si>
    <t>SAND HAV CASUAL AZUL ESTRELLA T-45</t>
  </si>
  <si>
    <t>0198</t>
  </si>
  <si>
    <t>SAND HAV CASUAL BLAN/BLANC T-37</t>
  </si>
  <si>
    <t>SAND HAV CASUAL BLAN/BLANC T-39/0</t>
  </si>
  <si>
    <t>SAND HAV CASUAL BLAN/BLANC T-41/2</t>
  </si>
  <si>
    <t>SAND HAV CASUAL BLAN/BLANC T-43/4</t>
  </si>
  <si>
    <t>SAND HAV CASUAL BLAN/BLANC T-45</t>
  </si>
  <si>
    <t>6346</t>
  </si>
  <si>
    <t>SAND HAV COLOR UP AZUL TRADE T-39</t>
  </si>
  <si>
    <t>SAND HAV COLOR UP AZUL TRADE T-41</t>
  </si>
  <si>
    <t>SAND HAV COLOR UP AZUL TRADE T-43</t>
  </si>
  <si>
    <t>SAND HAV COLOR UP NARANJA NEON T-39</t>
  </si>
  <si>
    <t>SAND HAV COLOR UP NARANJA NEON T-41</t>
  </si>
  <si>
    <t>SAND HAV COLOR UP NARANJA NEON T-43</t>
  </si>
  <si>
    <t>9194</t>
  </si>
  <si>
    <t>SAND HAV IPE BEGE/AMAZONIA T-35</t>
  </si>
  <si>
    <t>SAND HAV IPE BEGE/AMAZONIA T-37</t>
  </si>
  <si>
    <t>SAND HAV IPE BEGE/AMAZONIA T-39</t>
  </si>
  <si>
    <t>6789</t>
  </si>
  <si>
    <t>SAND HAV TOP CONCEITOS CF NEGRO/GRIS HIELO T-41</t>
  </si>
  <si>
    <t>SAND HAV TOP CONCEITOS CF NEGRO/GRIS HIELO T-43</t>
  </si>
  <si>
    <t>SAND HAV TOP CONCEITOS CF NEGRO/GRIS HIELO T-45</t>
  </si>
  <si>
    <t>2563</t>
  </si>
  <si>
    <t>SAND HAV TOP STRIPES LOGO T-39</t>
  </si>
  <si>
    <t>SAND HAV TOP STRIPES LOGO T-41</t>
  </si>
  <si>
    <t>SAND HAV TOP STRIPES LOGO T-43</t>
  </si>
  <si>
    <t>4368</t>
  </si>
  <si>
    <t>SAND HAV TREND MARINO/MARINO T-39</t>
  </si>
  <si>
    <t>SAND HAV TREND MARINO/MARINO T-41</t>
  </si>
  <si>
    <t>SAND HAV TREND MARINO/MARINO T-43</t>
  </si>
  <si>
    <t>0090</t>
  </si>
  <si>
    <t>SAND HAV TREND NEGRO T-39</t>
  </si>
  <si>
    <t>SAND HAV TREND NEGRO T-41</t>
  </si>
  <si>
    <t>SAND HAV TREND NEGRO T-43</t>
  </si>
  <si>
    <t>0073</t>
  </si>
  <si>
    <t>SAND HAV KIDS CARS BLANCO/TURQUESA T-25</t>
  </si>
  <si>
    <t>11-12</t>
  </si>
  <si>
    <t>SAND HAV KIDS CARS BLANCO/TURQUESA T-27</t>
  </si>
  <si>
    <t>13-1</t>
  </si>
  <si>
    <t>SAND HAV KIDS CARS BLANCO/TURQUESA T-29</t>
  </si>
  <si>
    <t>SAND HAV KIDS CARS BLANCO/TURQUESA T-31</t>
  </si>
  <si>
    <t>3-4</t>
  </si>
  <si>
    <t>SAND HAV KIDS CARS BLANCO/TURQUESA T-33</t>
  </si>
  <si>
    <t>SAND HAV KIDS CARS BLANCO/TURQUESA T-35</t>
  </si>
  <si>
    <t>0823</t>
  </si>
  <si>
    <t>SAND HAV KIDS CARS TURQUESA/BLANCO T-25</t>
  </si>
  <si>
    <t>SAND HAV KIDS CARS TURQUESA/BLANCO T-27</t>
  </si>
  <si>
    <t>SAND HAV KIDS CARS TURQUESA/BLANCO T-29</t>
  </si>
  <si>
    <t>SAND HAV KIDS CARS TURQUESA/BLANCO T-31</t>
  </si>
  <si>
    <t>SAND HAV KIDS CARS TURQUESA/BLANCO T-33</t>
  </si>
  <si>
    <t>SAND HAV KIDS CARS TURQUESA/BLANCO T-35</t>
  </si>
  <si>
    <t>0001</t>
  </si>
  <si>
    <t>SAND HAV KIDS DISNEY SWEET BLANCO T-25</t>
  </si>
  <si>
    <t>SAND HAV KIDS DISNEY SWEET BLANCO T-27</t>
  </si>
  <si>
    <t>SAND HAV KIDS DISNEY SWEET BLANCO T-31</t>
  </si>
  <si>
    <t>SAND HAV KIDS DISNEY SWEET BLANCO T-33</t>
  </si>
  <si>
    <t>SAND HAV KIDS DISNEY SWEET BLANCO T-35</t>
  </si>
  <si>
    <t>1141</t>
  </si>
  <si>
    <t>SAND HAV KIDS DISNEY SWEET ROSA T-25</t>
  </si>
  <si>
    <t>SAND HAV KIDS DISNEY SWEET ROSA T-27</t>
  </si>
  <si>
    <t>SAND HAV KIDS DISNEY SWEET ROSA T-29</t>
  </si>
  <si>
    <t>SAND HAV KIDS DISNEY SWEET ROSA T-31</t>
  </si>
  <si>
    <t>SAND HAV KIDS DISNEY SWEET ROSA T-33</t>
  </si>
  <si>
    <t>SAND HAV KIDS DISNEY SWEET ROSA T-35</t>
  </si>
  <si>
    <t>SAND HAV KIDS SLIM FROZEN CF BLANCO T-27</t>
  </si>
  <si>
    <t>SAND HAV KIDS SLIM FROZEN CF BLANCO T-29</t>
  </si>
  <si>
    <t>SAND HAV KIDS SLIM FROZEN CF BLANCO T-31</t>
  </si>
  <si>
    <t>SAND HAV KIDS SLIM FROZEN CF BLANCO T-33</t>
  </si>
  <si>
    <t>SAND HAV KIDS SLIM FROZEN CF BLANCO T-35</t>
  </si>
  <si>
    <t>6615</t>
  </si>
  <si>
    <t>SAND HAV KIDS SLIM FROZEN CF PERLA ROSA T-27</t>
  </si>
  <si>
    <t>SAND HAV KIDS SLIM FROZEN CF PERLA ROSA T-29</t>
  </si>
  <si>
    <t>SAND HAV KIDS SLIM FROZEN CF PERLA ROSA T-31</t>
  </si>
  <si>
    <t>SAND HAV KIDS SLIM FROZEN CF PERLA ROSA T-33</t>
  </si>
  <si>
    <t>SAND HAV KIDS SLIM FROZEN CF PERLA ROSA T-35</t>
  </si>
  <si>
    <t>8519</t>
  </si>
  <si>
    <t>SAND HAV KIDS TOP MARIE CF BLANCO/ROSADO FUERTE T-27</t>
  </si>
  <si>
    <t>SAND HAV KIDS TOP MARIE CF BLANCO/ROSADO FUERTE T-29</t>
  </si>
  <si>
    <t>SAND HAV KIDS TOP MARIE CF BLANCO/ROSADO FUERTE T-31</t>
  </si>
  <si>
    <t>SAND HAV KIDS TOP MARIE CF BLANCO/ROSADO FUERTE T-33</t>
  </si>
  <si>
    <t>SAND HAV KIDS TOP MARIE CF BLANCO/ROSADO FUERTE T-35</t>
  </si>
  <si>
    <t>SAND HAV KIDS TOP MARIE CF PERLA ROSA T-27</t>
  </si>
  <si>
    <t>SAND HAV KIDS TOP MARIE CF PERLA ROSA T-29</t>
  </si>
  <si>
    <t>SAND HAV KIDS TOP MARIE CF PERLA ROSA T-31</t>
  </si>
  <si>
    <t>SAND HAV KIDS TOP MARIE CF PERLA ROSA T-33</t>
  </si>
  <si>
    <t>SAND HAV KIDS TOP MARIE CF PERLA ROSA T-35</t>
  </si>
  <si>
    <t>2529</t>
  </si>
  <si>
    <t>6W</t>
  </si>
  <si>
    <t>SAND HAV COLOR UP LILA SOFT T-35</t>
  </si>
  <si>
    <t>7-8W</t>
  </si>
  <si>
    <t>SAND HAV COLOR UP LILA SOFT T-37</t>
  </si>
  <si>
    <t>9-10W</t>
  </si>
  <si>
    <t>SAND HAV COLOR UP LILA SOFT T-39</t>
  </si>
  <si>
    <t>0703</t>
  </si>
  <si>
    <t>SAND HAV COLOR UP ROSADO FUERTE T-35</t>
  </si>
  <si>
    <t>SAND HAV COLOR UP ROSADO FUERTE T-37</t>
  </si>
  <si>
    <t>SAND HAV COLOR UP ROSADO FUERTE T-39</t>
  </si>
  <si>
    <t>9378</t>
  </si>
  <si>
    <t>SAND HAV SLIM ANIMALS BEGE/CORAL NEW T-35</t>
  </si>
  <si>
    <t>SAND HAV SLIM ANIMALS BEGE/CORAL NEW T-37</t>
  </si>
  <si>
    <t>SAND HAV SLIM ANIMALS BEGE/CORAL NEW T-39</t>
  </si>
  <si>
    <t>SAND HAV SLIM ANIMALS BLANCO/NEGRO T-35</t>
  </si>
  <si>
    <t>SAND HAV SLIM ANIMALS BLANCO/NEGRO T-37</t>
  </si>
  <si>
    <t>SAND HAV SLIM ANIMALS BLANCO/NEGRO T-39</t>
  </si>
  <si>
    <t>3508</t>
  </si>
  <si>
    <t>SAND HAV SLIM ANIMALS GRIS GRAFITO T-35</t>
  </si>
  <si>
    <t>SAND HAV SLIM ANIMALS GRIS GRAFITO T-37</t>
  </si>
  <si>
    <t>SAND HAV SLIM ANIMALS GRIS GRAFITO T-39</t>
  </si>
  <si>
    <t>3252</t>
  </si>
  <si>
    <t>SAND HAV SLIM ANIMALS PETUNIA T-35</t>
  </si>
  <si>
    <t>SAND HAV SLIM ANIMALS PETUNIA T-37</t>
  </si>
  <si>
    <t>SAND HAV SLIM ANIMALS PETUNIA T-39</t>
  </si>
  <si>
    <t>8547</t>
  </si>
  <si>
    <t>SAND HAV SLIM ANIMALS ROSE GOLD/COBRE T-35</t>
  </si>
  <si>
    <t>SAND HAV SLIM ANIMALS ROSE GOLD/COBRE T-37</t>
  </si>
  <si>
    <t>SAND HAV SLIM ANIMALS ROSE GOLD/COBRE T-39</t>
  </si>
  <si>
    <t>4896</t>
  </si>
  <si>
    <t>SAND HAV SLIM ANIMALS VERDE OLIVA T-35</t>
  </si>
  <si>
    <t>SAND HAV SLIM ANIMALS VERDE OLIVA T-37</t>
  </si>
  <si>
    <t>SAND HAV SLIM ANIMALS VERDE OLIVA T-39</t>
  </si>
  <si>
    <t>2967</t>
  </si>
  <si>
    <t>SAND HAV SLIM FRESH BERENJENA T-35</t>
  </si>
  <si>
    <t>SAND HAV SLIM FRESH BERENJENA T-37</t>
  </si>
  <si>
    <t>SAND HAV SLIM FRESH BERENJENA T-39</t>
  </si>
  <si>
    <t>SAND HAV SLIM FRESH BLANCO T-35</t>
  </si>
  <si>
    <t>SAND HAV SLIM FRESH BLANCO T-37</t>
  </si>
  <si>
    <t>SAND HAV SLIM FRESH BLANCO T-39</t>
  </si>
  <si>
    <t>5207</t>
  </si>
  <si>
    <t>SAND HAV SLIM FRESH PINK NEON T-35</t>
  </si>
  <si>
    <t>SAND HAV SLIM FRESH PINK NEON T-37</t>
  </si>
  <si>
    <t>SAND HAV SLIM FRESH PINK NEON T-39</t>
  </si>
  <si>
    <t>2297</t>
  </si>
  <si>
    <t>SAND HAV SLIM FRESH PURPURA T-35</t>
  </si>
  <si>
    <t>SAND HAV SLIM FRESH PURPURA T-37</t>
  </si>
  <si>
    <t>SAND HAV SLIM FRESH PURPURA T-39</t>
  </si>
  <si>
    <t>1007</t>
  </si>
  <si>
    <t>SAND HAV SLIM ORGANIC CF ACAI T-35</t>
  </si>
  <si>
    <t>SAND HAV SLIM ORGANIC CF ACAI T-37</t>
  </si>
  <si>
    <t>SAND HAV SLIM ORGANIC CF ACAI T-39</t>
  </si>
  <si>
    <t>4057</t>
  </si>
  <si>
    <t>SAND HAV SLIM ORGANIC CF NEGRO/GRIS OSCURO T-35</t>
  </si>
  <si>
    <t>SAND HAV SLIM ORGANIC CF NEGRO/GRIS OSCURO T-37</t>
  </si>
  <si>
    <t>SAND HAV SLIM ORGANIC CF NEGRO/GRIS OSCURO T-39</t>
  </si>
  <si>
    <t>0154</t>
  </si>
  <si>
    <t>SAND HAV SLIM PETS GRIS ARENA CF T-35</t>
  </si>
  <si>
    <t>SAND HAV SLIM PETS GRIS ARENA CF T-37</t>
  </si>
  <si>
    <t>SAND HAV SLIM PETS GRIS ARENA CF T-39</t>
  </si>
  <si>
    <t>SAND HAV SLIM PETS ROSADO FUERTE CF T-35</t>
  </si>
  <si>
    <t>SAND HAV SLIM PETS ROSADO FUERTE CF T-37</t>
  </si>
  <si>
    <t>SAND HAV SLIM PETS ROSADO FUERTE CF T-39</t>
  </si>
  <si>
    <t>0089</t>
  </si>
  <si>
    <t>SAND HAV SLIM ROMANCE CF AZUL INDIGO T-35</t>
  </si>
  <si>
    <t>SAND HAV SLIM ROMANCE CF AZUL INDIGO T-37</t>
  </si>
  <si>
    <t>SAND HAV SLIM ROMANCE CF AZUL INDIGO T-39</t>
  </si>
  <si>
    <t>0121</t>
  </si>
  <si>
    <t>SAND HAV SLIM ROMANCE CF BEGE T-35</t>
  </si>
  <si>
    <t>SAND HAV SLIM ROMANCE CF BEGE T-37</t>
  </si>
  <si>
    <t>SAND HAV SLIM ROMANCE CF BEGE T-39</t>
  </si>
  <si>
    <t>0031</t>
  </si>
  <si>
    <t>SAND HAV SLIM TRIBAL AZUL T-35</t>
  </si>
  <si>
    <t>SAND HAV SLIM TRIBAL AZUL T-37</t>
  </si>
  <si>
    <t>SAND HAV SLIM TRIBAL AZUL T-39</t>
  </si>
  <si>
    <t>8749</t>
  </si>
  <si>
    <t>SAND HAV SLIM TRIBAL BLANCO/NARANJA CIBER FLUOR T-35</t>
  </si>
  <si>
    <t>SAND HAV SLIM TRIBAL BLANCO/NARANJA CIBER FLUOR T-37</t>
  </si>
  <si>
    <t>SAND HAV SLIM TRIBAL BLANCO/NARANJA CIBER FLUOR T-39</t>
  </si>
  <si>
    <t>1540</t>
  </si>
  <si>
    <t>SAND HAV SLIM TRIBAL BLANCO/NEGRO/PINK T-35</t>
  </si>
  <si>
    <t>SAND HAV SLIM TRIBAL BLANCO/NEGRO/PINK T-37</t>
  </si>
  <si>
    <t>SAND HAV SLIM TRIBAL BLANCO/NEGRO/PINK T-39</t>
  </si>
  <si>
    <t>SAND HAV SPRING ACAI T-35</t>
  </si>
  <si>
    <t>SAND HAV SPRING ACAI T-37</t>
  </si>
  <si>
    <t>SAND HAV SPRING ACAI T-39</t>
  </si>
  <si>
    <t>8546</t>
  </si>
  <si>
    <t>SAND HAV SPRING BLANCO/ROSE GOLD/ROSE GOLD T-35</t>
  </si>
  <si>
    <t>SAND HAV SPRING BLANCO/ROSE GOLD/ROSE GOLD T-37</t>
  </si>
  <si>
    <t>SAND HAV SPRING BLANCO/ROSE GOLD/ROSE GOLD T-39</t>
  </si>
  <si>
    <t>1127</t>
  </si>
  <si>
    <t>SAND HAV SPRING REGATA T-35</t>
  </si>
  <si>
    <t>SAND HAV SPRING REGATA T-37</t>
  </si>
  <si>
    <t>SAND HAV SPRING REGATA T-39</t>
  </si>
  <si>
    <t>4879</t>
  </si>
  <si>
    <t>SAND HAV TOP ANIMALS GRIS ARENA/ROSE GOLD-35</t>
  </si>
  <si>
    <t>SAND HAV TOP ANIMALS GRIS ARENA/ROSE GOLD-37</t>
  </si>
  <si>
    <t>SAND HAV TOP ANIMALS GRIS ARENA/ROSE GOLD-39</t>
  </si>
  <si>
    <t>SAND HAV TOP ANIMALS PETUNIA-35</t>
  </si>
  <si>
    <t>SAND HAV TOP ANIMALS PETUNIA-37</t>
  </si>
  <si>
    <t>SAND HAV TOP ANIMALS PETUNIA-39</t>
  </si>
  <si>
    <t>2075</t>
  </si>
  <si>
    <t>SAND HAV TOP ANIMALS VERDE MENTOL-35</t>
  </si>
  <si>
    <t>SAND HAV TOP ANIMALS VERDE MENTOL-37</t>
  </si>
  <si>
    <t>SAND HAV TOP ANIMALS VERDE MENTOL-39</t>
  </si>
  <si>
    <t>SAND HAV TOP GRACIA CF BLANCO/ROSADO FUERTE T-35</t>
  </si>
  <si>
    <t>SAND HAV TOP GRACIA CF BLANCO/ROSADO FUERTE T-37</t>
  </si>
  <si>
    <t>SAND HAV TOP GRACIA CF BLANCO/ROSADO FUERTE T-39</t>
  </si>
  <si>
    <t>1069</t>
  </si>
  <si>
    <t>SAND HAV TOP GRACIA CF NEGRO/NEGRO T-35</t>
  </si>
  <si>
    <t>SAND HAV TOP GRACIA CF NEGRO/NEGRO T-37</t>
  </si>
  <si>
    <t>SAND HAV TOP GRACIA CF NEGRO/NEGRO T-39</t>
  </si>
  <si>
    <t>5512</t>
  </si>
  <si>
    <t>SAND HAV TOP GRACIA CF ROSA FRAMBUESA T-35</t>
  </si>
  <si>
    <t>SAND HAV TOP GRACIA CF ROSA FRAMBUESA T-37</t>
  </si>
  <si>
    <t>SAND HAV TOP GRACIA CF ROSA FRAMBUESA T-39</t>
  </si>
  <si>
    <t>2711</t>
  </si>
  <si>
    <t>SAND HAV COLOR ADULTO AZUL/NAVAL T-33/4</t>
  </si>
  <si>
    <t>SAND HAV COLOR ADULTO AZUL/NAVAL T-35/6</t>
  </si>
  <si>
    <t>SAND HAV COLOR ADULTO AZUL/NAVAL T-37/8</t>
  </si>
  <si>
    <t>SAND HAV COLOR ADULTO AZUL/NAVAL T-39/0</t>
  </si>
  <si>
    <t>0212</t>
  </si>
  <si>
    <t>SAND HAV COLOR ADULTO AZUL/TURQU T-35/6</t>
  </si>
  <si>
    <t>SAND HAV COLOR ADULTO AZUL/TURQU T-37/8</t>
  </si>
  <si>
    <t>8447</t>
  </si>
  <si>
    <t>SAND HAV COLOR ADULTO MARAVILLA 84 T-35</t>
  </si>
  <si>
    <t>SAND HAV COLOR ADULTO MARAVILLA 84 T-37</t>
  </si>
  <si>
    <t>SAND HAV COLOR ADULTO MARAVILLA 84 T-39</t>
  </si>
  <si>
    <t>SAND HAV COLOR ADULTO NARANJA NEON T-33</t>
  </si>
  <si>
    <t>SAND HAV COLOR ADULTO NARANJA NEON T-35</t>
  </si>
  <si>
    <t>SAND HAV COLOR ADULTO NARANJA NEON T-37</t>
  </si>
  <si>
    <t>SAND HAV COLOR ADULTO NARANJA NEON T-39</t>
  </si>
  <si>
    <t>SAND HAV COLOR ADULTO NEGRO T-33/4</t>
  </si>
  <si>
    <t>SAND HAV COLOR ADULTO NEGRO T-35/6</t>
  </si>
  <si>
    <t>SAND HAV COLOR ADULTO NEGRO T-37/8</t>
  </si>
  <si>
    <t>SAND HAV COLOR ADULTO NEGRO T-39/0</t>
  </si>
  <si>
    <t>5211</t>
  </si>
  <si>
    <t>SAND HAV COLOR ADULTO VERDE NEON T-35</t>
  </si>
  <si>
    <t>SAND HAV COLOR ADULTO VERDE NEON T-37</t>
  </si>
  <si>
    <t>SAND HAV COLOR ADULTO VERDE NEON T-39</t>
  </si>
  <si>
    <t>0719</t>
  </si>
  <si>
    <t>SAND HAV COLOR ADULTO VIOLAC 719 T-35</t>
  </si>
  <si>
    <t>SAND HAV COLOR ADULTO VIOLAC 719 T-37</t>
  </si>
  <si>
    <t>SAND HAV COLOR ADULTO VIOLAC 719 T-39</t>
  </si>
  <si>
    <t>5393</t>
  </si>
  <si>
    <t>SAND HAV COLOR MIX AMARILLO PURPURA T-35</t>
  </si>
  <si>
    <t>SAND HAV COLOR MIX AMARILLO PURPURA T-37</t>
  </si>
  <si>
    <t>SAND HAV COLOR MIX AMARILLO PURPURA T-39</t>
  </si>
  <si>
    <t>SAND HAV COLOR MIX NEGR/ACER/GRIS T-39/0</t>
  </si>
  <si>
    <t>1170</t>
  </si>
  <si>
    <t>SAND HAV COLOR MIX VIOLACEO LILA T-35/6</t>
  </si>
  <si>
    <t>SAND HAV COLOR MIX VIOLACEO LILA T-37/8</t>
  </si>
  <si>
    <t>SAND HAV COLOR MIX VIOLACEO LILA T-39/0</t>
  </si>
  <si>
    <t>CTN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</si>
</sst>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&quot;* #,##0&quot; &quot;;&quot;-&quot;* #,##0&quot; &quot;;&quot; &quot;* &quot;-&quot;??&quot; &quot;"/>
    <numFmt numFmtId="165" formatCode="&quot; &quot;* #,##0.00&quot; &quot;;&quot;-&quot;* #,##0.00&quot; &quot;;&quot; &quot;* &quot;-&quot;??&quot; &quot;"/>
    <numFmt numFmtId="166" formatCode="&quot; &quot;* #,##0.0&quot; &quot;;&quot;-&quot;* #,##0.0&quot; &quot;;&quot; &quot;* &quot;-&quot;??&quot; &quot;"/>
  </numFmts>
  <fonts count="4" x14ac:knownFonts="1">
    <font>
      <sz val="11"/>
      <color indexed="8"/>
      <name val="Calibri"/>
    </font>
    <font>
      <sz val="14"/>
      <color indexed="8"/>
      <name val="Verdana"/>
    </font>
    <font>
      <b/>
      <sz val="14"/>
      <color indexed="8"/>
      <name val="Verdana"/>
    </font>
    <font>
      <b/>
      <sz val="12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13"/>
      </patternFill>
    </fill>
    <fill>
      <patternFill patternType="solid">
        <fgColor indexed="15"/>
      </patternFill>
    </fill>
  </fills>
  <borders count="1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50">
    <xf numFmtId="0" fontId="0" fillId="0" borderId="0" xfId="0" applyFont="1" applyAlignment="1"/>
    <xf numFmtId="0" fontId="0" fillId="0" borderId="0" xfId="0" applyNumberFormat="1" applyFont="1" applyAlignment="1"/>
    <xf numFmtId="0" fontId="0" fillId="3" borderId="1" xfId="0" applyFont="1" applyFill="1" applyBorder="1" applyAlignment="1"/>
    <xf numFmtId="0" fontId="1" fillId="3" borderId="2" xfId="0" applyNumberFormat="1" applyFont="1" applyFill="1" applyBorder="1" applyAlignment="1"/>
    <xf numFmtId="164" fontId="1" fillId="3" borderId="2" xfId="0" applyNumberFormat="1" applyFont="1" applyFill="1" applyBorder="1" applyAlignment="1"/>
    <xf numFmtId="0" fontId="2" fillId="2" borderId="3" xfId="0" applyNumberFormat="1" applyFont="1" applyFill="1" applyBorder="1" applyAlignment="1"/>
    <xf numFmtId="49" fontId="2" fillId="2" borderId="4" xfId="0" applyNumberFormat="1" applyFont="1" applyFill="1" applyBorder="1" applyAlignment="1"/>
    <xf numFmtId="164" fontId="2" fillId="2" borderId="4" xfId="0" applyNumberFormat="1" applyFont="1" applyFill="1" applyBorder="1" applyAlignment="1"/>
    <xf numFmtId="0" fontId="0" fillId="3" borderId="5" xfId="0" applyNumberFormat="1" applyFont="1" applyFill="1" applyBorder="1" applyAlignment="1"/>
    <xf numFmtId="0" fontId="0" fillId="3" borderId="1" xfId="0" applyNumberFormat="1" applyFont="1" applyFill="1" applyBorder="1" applyAlignment="1"/>
    <xf numFmtId="49" fontId="2" fillId="2" borderId="6" xfId="0" applyNumberFormat="1" applyFont="1" applyFill="1" applyBorder="1" applyAlignment="1"/>
    <xf numFmtId="49" fontId="2" fillId="2" borderId="0" xfId="0" applyNumberFormat="1" applyFont="1" applyFill="1" applyBorder="1" applyAlignment="1"/>
    <xf numFmtId="49" fontId="1" fillId="3" borderId="7" xfId="0" applyNumberFormat="1" applyFont="1" applyFill="1" applyBorder="1" applyAlignment="1"/>
    <xf numFmtId="164" fontId="1" fillId="3" borderId="7" xfId="0" applyNumberFormat="1" applyFont="1" applyFill="1" applyBorder="1" applyAlignment="1"/>
    <xf numFmtId="49" fontId="1" fillId="3" borderId="1" xfId="0" applyNumberFormat="1" applyFont="1" applyFill="1" applyBorder="1" applyAlignment="1"/>
    <xf numFmtId="164" fontId="1" fillId="3" borderId="1" xfId="0" applyNumberFormat="1" applyFont="1" applyFill="1" applyBorder="1" applyAlignment="1"/>
    <xf numFmtId="49" fontId="1" fillId="3" borderId="8" xfId="0" applyNumberFormat="1" applyFont="1" applyFill="1" applyBorder="1" applyAlignment="1"/>
    <xf numFmtId="164" fontId="1" fillId="3" borderId="8" xfId="0" applyNumberFormat="1" applyFont="1" applyFill="1" applyBorder="1" applyAlignment="1"/>
    <xf numFmtId="49" fontId="1" fillId="5" borderId="6" xfId="0" applyNumberFormat="1" applyFont="1" applyFill="1" applyBorder="1" applyAlignment="1"/>
    <xf numFmtId="164" fontId="1" fillId="5" borderId="0" xfId="0" applyNumberFormat="1" applyFont="1" applyFill="1" applyBorder="1" applyAlignment="1"/>
    <xf numFmtId="0" fontId="0" fillId="3" borderId="7" xfId="0" applyNumberFormat="1" applyFont="1" applyFill="1" applyBorder="1" applyAlignment="1"/>
    <xf numFmtId="49" fontId="3" fillId="4" borderId="9" xfId="0" applyNumberFormat="1" applyFont="1" applyFill="1" applyBorder="1" applyAlignment="1">
      <alignment horizontal="center" vertical="center"/>
    </xf>
    <xf numFmtId="49" fontId="3" fillId="4" borderId="9" xfId="0" applyNumberFormat="1" applyFont="1" applyFill="1" applyBorder="1" applyAlignment="1">
      <alignment horizontal="center" vertical="center" wrapText="1"/>
    </xf>
    <xf numFmtId="1" fontId="0" fillId="3" borderId="9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49" fontId="0" fillId="3" borderId="9" xfId="0" applyNumberFormat="1" applyFont="1" applyFill="1" applyBorder="1" applyAlignment="1">
      <alignment horizontal="center" vertical="center"/>
    </xf>
    <xf numFmtId="1" fontId="0" fillId="6" borderId="9" xfId="0" applyNumberFormat="1" applyFont="1" applyFill="1" applyBorder="1" applyAlignment="1">
      <alignment horizontal="center" vertical="center"/>
    </xf>
    <xf numFmtId="49" fontId="0" fillId="3" borderId="9" xfId="0" applyNumberFormat="1" applyFont="1" applyFill="1" applyBorder="1" applyAlignment="1">
      <alignment vertical="center"/>
    </xf>
    <xf numFmtId="0" fontId="0" fillId="2" borderId="9" xfId="0" applyNumberFormat="1" applyFont="1" applyFill="1" applyBorder="1" applyAlignment="1">
      <alignment horizontal="center" vertical="center"/>
    </xf>
    <xf numFmtId="2" fontId="0" fillId="3" borderId="9" xfId="0" applyNumberFormat="1" applyFont="1" applyFill="1" applyBorder="1" applyAlignment="1">
      <alignment horizontal="center" vertical="center"/>
    </xf>
    <xf numFmtId="49" fontId="0" fillId="6" borderId="9" xfId="0" applyNumberFormat="1" applyFont="1" applyFill="1" applyBorder="1" applyAlignment="1">
      <alignment horizontal="center" vertical="center"/>
    </xf>
    <xf numFmtId="0" fontId="0" fillId="0" borderId="10" xfId="0" applyFont="1" applyBorder="1" applyAlignment="1"/>
    <xf numFmtId="49" fontId="3" fillId="3" borderId="9" xfId="0" applyNumberFormat="1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5" fontId="3" fillId="3" borderId="9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3" borderId="11" xfId="0" applyFont="1" applyFill="1" applyBorder="1" applyAlignment="1"/>
    <xf numFmtId="0" fontId="0" fillId="0" borderId="11" xfId="0" applyFont="1" applyBorder="1" applyAlignment="1"/>
    <xf numFmtId="0" fontId="0" fillId="3" borderId="11" xfId="0" applyNumberFormat="1" applyFont="1" applyFill="1" applyBorder="1" applyAlignment="1"/>
    <xf numFmtId="49" fontId="0" fillId="3" borderId="1" xfId="0" applyNumberFormat="1" applyFont="1" applyFill="1" applyBorder="1" applyAlignment="1"/>
    <xf numFmtId="165" fontId="0" fillId="3" borderId="1" xfId="0" applyNumberFormat="1" applyFont="1" applyFill="1" applyBorder="1" applyAlignment="1"/>
    <xf numFmtId="49" fontId="0" fillId="3" borderId="12" xfId="0" applyNumberFormat="1" applyFont="1" applyFill="1" applyBorder="1" applyAlignment="1">
      <alignment horizontal="center" vertical="center"/>
    </xf>
    <xf numFmtId="0" fontId="0" fillId="3" borderId="13" xfId="0" applyNumberFormat="1" applyFont="1" applyFill="1" applyBorder="1" applyAlignment="1">
      <alignment horizontal="center" vertical="center"/>
    </xf>
    <xf numFmtId="0" fontId="0" fillId="3" borderId="14" xfId="0" applyNumberFormat="1" applyFont="1" applyFill="1" applyBorder="1" applyAlignment="1">
      <alignment horizontal="center" vertical="center"/>
    </xf>
    <xf numFmtId="1" fontId="0" fillId="3" borderId="9" xfId="0" applyNumberFormat="1" applyFont="1" applyFill="1" applyBorder="1" applyAlignment="1">
      <alignment horizontal="center" vertical="center"/>
    </xf>
    <xf numFmtId="0" fontId="0" fillId="3" borderId="12" xfId="0" applyNumberFormat="1" applyFont="1" applyFill="1" applyBorder="1" applyAlignment="1">
      <alignment horizontal="center" vertical="center"/>
    </xf>
    <xf numFmtId="49" fontId="0" fillId="3" borderId="9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8EAADB"/>
      <rgbColor rgb="00D9E2F3"/>
      <rgbColor rgb="00D8D8D8"/>
      <rgbColor rgb="00B4C6E7"/>
      <rgbColor rgb="00FFE598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38100</xdr:rowOff>
    </xdr:from>
    <xdr:to>
      <xdr:col>0</xdr:col>
      <xdr:colOff>1047750</xdr:colOff>
      <xdr:row>4</xdr:row>
      <xdr:rowOff>190500</xdr:rowOff>
    </xdr:to>
    <xdr:pic>
      <xdr:nvPicPr>
        <xdr:cNvPr id="2049" name="image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369" t="24973" r="15932" b="25095"/>
        <a:stretch>
          <a:fillRect/>
        </a:stretch>
      </xdr:blipFill>
      <xdr:spPr bwMode="auto">
        <a:xfrm>
          <a:off x="276225" y="685800"/>
          <a:ext cx="771525" cy="781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5</xdr:row>
      <xdr:rowOff>28575</xdr:rowOff>
    </xdr:from>
    <xdr:to>
      <xdr:col>0</xdr:col>
      <xdr:colOff>1057275</xdr:colOff>
      <xdr:row>6</xdr:row>
      <xdr:rowOff>371475</xdr:rowOff>
    </xdr:to>
    <xdr:pic>
      <xdr:nvPicPr>
        <xdr:cNvPr id="2050" name="image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759" t="25261" r="14749" b="25929"/>
        <a:stretch>
          <a:fillRect/>
        </a:stretch>
      </xdr:blipFill>
      <xdr:spPr bwMode="auto">
        <a:xfrm>
          <a:off x="285750" y="1514475"/>
          <a:ext cx="7715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7</xdr:row>
      <xdr:rowOff>85725</xdr:rowOff>
    </xdr:from>
    <xdr:to>
      <xdr:col>0</xdr:col>
      <xdr:colOff>1181100</xdr:colOff>
      <xdr:row>11</xdr:row>
      <xdr:rowOff>180975</xdr:rowOff>
    </xdr:to>
    <xdr:pic>
      <xdr:nvPicPr>
        <xdr:cNvPr id="2051" name="image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4545" t="23947" r="13452" b="24623"/>
        <a:stretch>
          <a:fillRect/>
        </a:stretch>
      </xdr:blipFill>
      <xdr:spPr bwMode="auto">
        <a:xfrm>
          <a:off x="238125" y="2409825"/>
          <a:ext cx="942975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12</xdr:row>
      <xdr:rowOff>76200</xdr:rowOff>
    </xdr:from>
    <xdr:to>
      <xdr:col>0</xdr:col>
      <xdr:colOff>1190625</xdr:colOff>
      <xdr:row>16</xdr:row>
      <xdr:rowOff>142875</xdr:rowOff>
    </xdr:to>
    <xdr:pic>
      <xdr:nvPicPr>
        <xdr:cNvPr id="2052" name="image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560" t="23740" r="12836" b="23672"/>
        <a:stretch>
          <a:fillRect/>
        </a:stretch>
      </xdr:blipFill>
      <xdr:spPr bwMode="auto">
        <a:xfrm>
          <a:off x="285750" y="3448050"/>
          <a:ext cx="904875" cy="904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47</xdr:row>
      <xdr:rowOff>47625</xdr:rowOff>
    </xdr:from>
    <xdr:to>
      <xdr:col>0</xdr:col>
      <xdr:colOff>1133475</xdr:colOff>
      <xdr:row>49</xdr:row>
      <xdr:rowOff>276225</xdr:rowOff>
    </xdr:to>
    <xdr:pic>
      <xdr:nvPicPr>
        <xdr:cNvPr id="2053" name="image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4005" b="13547"/>
        <a:stretch>
          <a:fillRect/>
        </a:stretch>
      </xdr:blipFill>
      <xdr:spPr bwMode="auto">
        <a:xfrm>
          <a:off x="304800" y="12182475"/>
          <a:ext cx="82867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44</xdr:row>
      <xdr:rowOff>28575</xdr:rowOff>
    </xdr:from>
    <xdr:to>
      <xdr:col>0</xdr:col>
      <xdr:colOff>1162050</xdr:colOff>
      <xdr:row>46</xdr:row>
      <xdr:rowOff>295275</xdr:rowOff>
    </xdr:to>
    <xdr:pic>
      <xdr:nvPicPr>
        <xdr:cNvPr id="2054" name="image6.jpg" descr="Resultado de imagen para havaianas color up azul trad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0" y="11249025"/>
          <a:ext cx="8763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56</xdr:row>
      <xdr:rowOff>19050</xdr:rowOff>
    </xdr:from>
    <xdr:to>
      <xdr:col>0</xdr:col>
      <xdr:colOff>1133475</xdr:colOff>
      <xdr:row>58</xdr:row>
      <xdr:rowOff>285750</xdr:rowOff>
    </xdr:to>
    <xdr:pic>
      <xdr:nvPicPr>
        <xdr:cNvPr id="2055" name="image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3245" t="21651" r="10304" b="20599"/>
        <a:stretch>
          <a:fillRect/>
        </a:stretch>
      </xdr:blipFill>
      <xdr:spPr bwMode="auto">
        <a:xfrm>
          <a:off x="304800" y="14897100"/>
          <a:ext cx="82867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34</xdr:row>
      <xdr:rowOff>38100</xdr:rowOff>
    </xdr:from>
    <xdr:to>
      <xdr:col>0</xdr:col>
      <xdr:colOff>1162050</xdr:colOff>
      <xdr:row>38</xdr:row>
      <xdr:rowOff>190500</xdr:rowOff>
    </xdr:to>
    <xdr:pic>
      <xdr:nvPicPr>
        <xdr:cNvPr id="2056" name="image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9052" b="9052"/>
        <a:stretch>
          <a:fillRect/>
        </a:stretch>
      </xdr:blipFill>
      <xdr:spPr bwMode="auto">
        <a:xfrm>
          <a:off x="295275" y="9163050"/>
          <a:ext cx="866775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39</xdr:row>
      <xdr:rowOff>38100</xdr:rowOff>
    </xdr:from>
    <xdr:to>
      <xdr:col>0</xdr:col>
      <xdr:colOff>1162050</xdr:colOff>
      <xdr:row>44</xdr:row>
      <xdr:rowOff>0</xdr:rowOff>
    </xdr:to>
    <xdr:pic>
      <xdr:nvPicPr>
        <xdr:cNvPr id="2057" name="image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0101" b="10101"/>
        <a:stretch>
          <a:fillRect/>
        </a:stretch>
      </xdr:blipFill>
      <xdr:spPr bwMode="auto">
        <a:xfrm>
          <a:off x="257175" y="10210800"/>
          <a:ext cx="9048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29</xdr:row>
      <xdr:rowOff>38100</xdr:rowOff>
    </xdr:from>
    <xdr:to>
      <xdr:col>0</xdr:col>
      <xdr:colOff>1257300</xdr:colOff>
      <xdr:row>33</xdr:row>
      <xdr:rowOff>190500</xdr:rowOff>
    </xdr:to>
    <xdr:pic>
      <xdr:nvPicPr>
        <xdr:cNvPr id="2058" name="image10.jpg" descr="Resultado de imagen para havaianas casual cinza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" y="8115300"/>
          <a:ext cx="1038225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17</xdr:row>
      <xdr:rowOff>19050</xdr:rowOff>
    </xdr:from>
    <xdr:to>
      <xdr:col>0</xdr:col>
      <xdr:colOff>1123950</xdr:colOff>
      <xdr:row>19</xdr:row>
      <xdr:rowOff>276225</xdr:rowOff>
    </xdr:to>
    <xdr:pic>
      <xdr:nvPicPr>
        <xdr:cNvPr id="2059" name="image1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10100" b="9052"/>
        <a:stretch>
          <a:fillRect/>
        </a:stretch>
      </xdr:blipFill>
      <xdr:spPr bwMode="auto">
        <a:xfrm>
          <a:off x="304800" y="4438650"/>
          <a:ext cx="819150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26</xdr:row>
      <xdr:rowOff>19050</xdr:rowOff>
    </xdr:from>
    <xdr:to>
      <xdr:col>0</xdr:col>
      <xdr:colOff>1143000</xdr:colOff>
      <xdr:row>28</xdr:row>
      <xdr:rowOff>295275</xdr:rowOff>
    </xdr:to>
    <xdr:pic>
      <xdr:nvPicPr>
        <xdr:cNvPr id="2060" name="image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0255" b="9946"/>
        <a:stretch>
          <a:fillRect/>
        </a:stretch>
      </xdr:blipFill>
      <xdr:spPr bwMode="auto">
        <a:xfrm>
          <a:off x="295275" y="7181850"/>
          <a:ext cx="847725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23</xdr:row>
      <xdr:rowOff>28575</xdr:rowOff>
    </xdr:from>
    <xdr:to>
      <xdr:col>0</xdr:col>
      <xdr:colOff>1143000</xdr:colOff>
      <xdr:row>25</xdr:row>
      <xdr:rowOff>295275</xdr:rowOff>
    </xdr:to>
    <xdr:pic>
      <xdr:nvPicPr>
        <xdr:cNvPr id="2061" name="image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039" b="10281"/>
        <a:stretch>
          <a:fillRect/>
        </a:stretch>
      </xdr:blipFill>
      <xdr:spPr bwMode="auto">
        <a:xfrm>
          <a:off x="304800" y="6276975"/>
          <a:ext cx="8382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20</xdr:row>
      <xdr:rowOff>19050</xdr:rowOff>
    </xdr:from>
    <xdr:to>
      <xdr:col>0</xdr:col>
      <xdr:colOff>1133475</xdr:colOff>
      <xdr:row>22</xdr:row>
      <xdr:rowOff>295275</xdr:rowOff>
    </xdr:to>
    <xdr:pic>
      <xdr:nvPicPr>
        <xdr:cNvPr id="2062" name="image1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0612" b="9589"/>
        <a:stretch>
          <a:fillRect/>
        </a:stretch>
      </xdr:blipFill>
      <xdr:spPr bwMode="auto">
        <a:xfrm>
          <a:off x="295275" y="5353050"/>
          <a:ext cx="8382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62</xdr:row>
      <xdr:rowOff>19050</xdr:rowOff>
    </xdr:from>
    <xdr:to>
      <xdr:col>0</xdr:col>
      <xdr:colOff>1114425</xdr:colOff>
      <xdr:row>64</xdr:row>
      <xdr:rowOff>295275</xdr:rowOff>
    </xdr:to>
    <xdr:pic>
      <xdr:nvPicPr>
        <xdr:cNvPr id="2063" name="image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0100" b="9052"/>
        <a:stretch>
          <a:fillRect/>
        </a:stretch>
      </xdr:blipFill>
      <xdr:spPr bwMode="auto">
        <a:xfrm>
          <a:off x="285750" y="16725900"/>
          <a:ext cx="828675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59</xdr:row>
      <xdr:rowOff>9525</xdr:rowOff>
    </xdr:from>
    <xdr:to>
      <xdr:col>0</xdr:col>
      <xdr:colOff>1114425</xdr:colOff>
      <xdr:row>61</xdr:row>
      <xdr:rowOff>295275</xdr:rowOff>
    </xdr:to>
    <xdr:pic>
      <xdr:nvPicPr>
        <xdr:cNvPr id="2064" name="image1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0120" b="10081"/>
        <a:stretch>
          <a:fillRect/>
        </a:stretch>
      </xdr:blipFill>
      <xdr:spPr bwMode="auto">
        <a:xfrm>
          <a:off x="266700" y="15801975"/>
          <a:ext cx="847725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50</xdr:row>
      <xdr:rowOff>38100</xdr:rowOff>
    </xdr:from>
    <xdr:to>
      <xdr:col>0</xdr:col>
      <xdr:colOff>1143000</xdr:colOff>
      <xdr:row>52</xdr:row>
      <xdr:rowOff>295275</xdr:rowOff>
    </xdr:to>
    <xdr:pic>
      <xdr:nvPicPr>
        <xdr:cNvPr id="2065" name="image1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4301" b="14301"/>
        <a:stretch>
          <a:fillRect/>
        </a:stretch>
      </xdr:blipFill>
      <xdr:spPr bwMode="auto">
        <a:xfrm>
          <a:off x="276225" y="13087350"/>
          <a:ext cx="86677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53</xdr:row>
      <xdr:rowOff>28575</xdr:rowOff>
    </xdr:from>
    <xdr:to>
      <xdr:col>0</xdr:col>
      <xdr:colOff>1104900</xdr:colOff>
      <xdr:row>55</xdr:row>
      <xdr:rowOff>285750</xdr:rowOff>
    </xdr:to>
    <xdr:pic>
      <xdr:nvPicPr>
        <xdr:cNvPr id="2066" name="image18.jpg" descr="Resultado de imagen para havaianas top conceitos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7813" t="2603" r="9895" b="2603"/>
        <a:stretch>
          <a:fillRect/>
        </a:stretch>
      </xdr:blipFill>
      <xdr:spPr bwMode="auto">
        <a:xfrm>
          <a:off x="304800" y="13992225"/>
          <a:ext cx="800100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82</xdr:row>
      <xdr:rowOff>95250</xdr:rowOff>
    </xdr:from>
    <xdr:to>
      <xdr:col>0</xdr:col>
      <xdr:colOff>1171575</xdr:colOff>
      <xdr:row>87</xdr:row>
      <xdr:rowOff>142875</xdr:rowOff>
    </xdr:to>
    <xdr:pic>
      <xdr:nvPicPr>
        <xdr:cNvPr id="2067" name="image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4802" t="21651" r="23750" b="19551"/>
        <a:stretch>
          <a:fillRect/>
        </a:stretch>
      </xdr:blipFill>
      <xdr:spPr bwMode="auto">
        <a:xfrm>
          <a:off x="209550" y="21278850"/>
          <a:ext cx="96202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77</xdr:row>
      <xdr:rowOff>28575</xdr:rowOff>
    </xdr:from>
    <xdr:to>
      <xdr:col>0</xdr:col>
      <xdr:colOff>1085850</xdr:colOff>
      <xdr:row>81</xdr:row>
      <xdr:rowOff>133350</xdr:rowOff>
    </xdr:to>
    <xdr:pic>
      <xdr:nvPicPr>
        <xdr:cNvPr id="2068" name="image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4800" t="21651" r="24800" b="20599"/>
        <a:stretch>
          <a:fillRect/>
        </a:stretch>
      </xdr:blipFill>
      <xdr:spPr bwMode="auto">
        <a:xfrm>
          <a:off x="266700" y="20164425"/>
          <a:ext cx="819150" cy="942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98</xdr:row>
      <xdr:rowOff>38100</xdr:rowOff>
    </xdr:from>
    <xdr:to>
      <xdr:col>0</xdr:col>
      <xdr:colOff>1066800</xdr:colOff>
      <xdr:row>102</xdr:row>
      <xdr:rowOff>190500</xdr:rowOff>
    </xdr:to>
    <xdr:pic>
      <xdr:nvPicPr>
        <xdr:cNvPr id="2069" name="image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3464" t="21039" r="14680" b="19112"/>
        <a:stretch>
          <a:fillRect/>
        </a:stretch>
      </xdr:blipFill>
      <xdr:spPr bwMode="auto">
        <a:xfrm>
          <a:off x="219075" y="24574500"/>
          <a:ext cx="847725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103</xdr:row>
      <xdr:rowOff>38100</xdr:rowOff>
    </xdr:from>
    <xdr:to>
      <xdr:col>0</xdr:col>
      <xdr:colOff>1114425</xdr:colOff>
      <xdr:row>107</xdr:row>
      <xdr:rowOff>190500</xdr:rowOff>
    </xdr:to>
    <xdr:pic>
      <xdr:nvPicPr>
        <xdr:cNvPr id="2070" name="image2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1407" t="19597" r="11601" b="20554"/>
        <a:stretch>
          <a:fillRect/>
        </a:stretch>
      </xdr:blipFill>
      <xdr:spPr bwMode="auto">
        <a:xfrm>
          <a:off x="200025" y="25622250"/>
          <a:ext cx="914400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93</xdr:row>
      <xdr:rowOff>19050</xdr:rowOff>
    </xdr:from>
    <xdr:to>
      <xdr:col>0</xdr:col>
      <xdr:colOff>1085850</xdr:colOff>
      <xdr:row>97</xdr:row>
      <xdr:rowOff>190500</xdr:rowOff>
    </xdr:to>
    <xdr:pic>
      <xdr:nvPicPr>
        <xdr:cNvPr id="2071" name="image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7110" t="20599" r="16417" b="19551"/>
        <a:stretch>
          <a:fillRect/>
        </a:stretch>
      </xdr:blipFill>
      <xdr:spPr bwMode="auto">
        <a:xfrm>
          <a:off x="247650" y="23507700"/>
          <a:ext cx="83820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88</xdr:row>
      <xdr:rowOff>28575</xdr:rowOff>
    </xdr:from>
    <xdr:to>
      <xdr:col>0</xdr:col>
      <xdr:colOff>1133475</xdr:colOff>
      <xdr:row>92</xdr:row>
      <xdr:rowOff>200025</xdr:rowOff>
    </xdr:to>
    <xdr:pic>
      <xdr:nvPicPr>
        <xdr:cNvPr id="2072" name="image2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5974" t="21651" r="16249" b="20599"/>
        <a:stretch>
          <a:fillRect/>
        </a:stretch>
      </xdr:blipFill>
      <xdr:spPr bwMode="auto">
        <a:xfrm>
          <a:off x="247650" y="22469475"/>
          <a:ext cx="88582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65</xdr:row>
      <xdr:rowOff>47625</xdr:rowOff>
    </xdr:from>
    <xdr:to>
      <xdr:col>0</xdr:col>
      <xdr:colOff>1209675</xdr:colOff>
      <xdr:row>70</xdr:row>
      <xdr:rowOff>171450</xdr:rowOff>
    </xdr:to>
    <xdr:pic>
      <xdr:nvPicPr>
        <xdr:cNvPr id="2073" name="image2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4722" t="21651" r="14722" b="20599"/>
        <a:stretch>
          <a:fillRect/>
        </a:stretch>
      </xdr:blipFill>
      <xdr:spPr bwMode="auto">
        <a:xfrm>
          <a:off x="190500" y="17668875"/>
          <a:ext cx="1019175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71</xdr:row>
      <xdr:rowOff>38100</xdr:rowOff>
    </xdr:from>
    <xdr:to>
      <xdr:col>0</xdr:col>
      <xdr:colOff>1238250</xdr:colOff>
      <xdr:row>76</xdr:row>
      <xdr:rowOff>180975</xdr:rowOff>
    </xdr:to>
    <xdr:pic>
      <xdr:nvPicPr>
        <xdr:cNvPr id="2074" name="image2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3754" t="21275" r="12766" b="20975"/>
        <a:stretch>
          <a:fillRect/>
        </a:stretch>
      </xdr:blipFill>
      <xdr:spPr bwMode="auto">
        <a:xfrm>
          <a:off x="152400" y="18916650"/>
          <a:ext cx="10858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111</xdr:row>
      <xdr:rowOff>19050</xdr:rowOff>
    </xdr:from>
    <xdr:to>
      <xdr:col>0</xdr:col>
      <xdr:colOff>1123950</xdr:colOff>
      <xdr:row>113</xdr:row>
      <xdr:rowOff>304800</xdr:rowOff>
    </xdr:to>
    <xdr:pic>
      <xdr:nvPicPr>
        <xdr:cNvPr id="2075" name="image2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4301" b="14301"/>
        <a:stretch>
          <a:fillRect/>
        </a:stretch>
      </xdr:blipFill>
      <xdr:spPr bwMode="auto">
        <a:xfrm>
          <a:off x="228600" y="27565350"/>
          <a:ext cx="8953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108</xdr:row>
      <xdr:rowOff>19050</xdr:rowOff>
    </xdr:from>
    <xdr:to>
      <xdr:col>0</xdr:col>
      <xdr:colOff>1133475</xdr:colOff>
      <xdr:row>111</xdr:row>
      <xdr:rowOff>0</xdr:rowOff>
    </xdr:to>
    <xdr:pic>
      <xdr:nvPicPr>
        <xdr:cNvPr id="2076" name="image2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4940" b="13661"/>
        <a:stretch>
          <a:fillRect/>
        </a:stretch>
      </xdr:blipFill>
      <xdr:spPr bwMode="auto">
        <a:xfrm>
          <a:off x="238125" y="26650950"/>
          <a:ext cx="8953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171</xdr:row>
      <xdr:rowOff>19050</xdr:rowOff>
    </xdr:from>
    <xdr:to>
      <xdr:col>0</xdr:col>
      <xdr:colOff>1152525</xdr:colOff>
      <xdr:row>173</xdr:row>
      <xdr:rowOff>295275</xdr:rowOff>
    </xdr:to>
    <xdr:pic>
      <xdr:nvPicPr>
        <xdr:cNvPr id="2077" name="image2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4301" b="13251"/>
        <a:stretch>
          <a:fillRect/>
        </a:stretch>
      </xdr:blipFill>
      <xdr:spPr bwMode="auto">
        <a:xfrm>
          <a:off x="276225" y="458533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177</xdr:row>
      <xdr:rowOff>28575</xdr:rowOff>
    </xdr:from>
    <xdr:to>
      <xdr:col>0</xdr:col>
      <xdr:colOff>1162050</xdr:colOff>
      <xdr:row>179</xdr:row>
      <xdr:rowOff>285750</xdr:rowOff>
    </xdr:to>
    <xdr:pic>
      <xdr:nvPicPr>
        <xdr:cNvPr id="2078" name="image3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710" b="12790"/>
        <a:stretch>
          <a:fillRect/>
        </a:stretch>
      </xdr:blipFill>
      <xdr:spPr bwMode="auto">
        <a:xfrm>
          <a:off x="314325" y="47691675"/>
          <a:ext cx="84772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174</xdr:row>
      <xdr:rowOff>19050</xdr:rowOff>
    </xdr:from>
    <xdr:to>
      <xdr:col>0</xdr:col>
      <xdr:colOff>1171575</xdr:colOff>
      <xdr:row>176</xdr:row>
      <xdr:rowOff>295275</xdr:rowOff>
    </xdr:to>
    <xdr:pic>
      <xdr:nvPicPr>
        <xdr:cNvPr id="2079" name="image3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3484" b="13017"/>
        <a:stretch>
          <a:fillRect/>
        </a:stretch>
      </xdr:blipFill>
      <xdr:spPr bwMode="auto">
        <a:xfrm>
          <a:off x="314325" y="46767750"/>
          <a:ext cx="85725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186</xdr:row>
      <xdr:rowOff>19050</xdr:rowOff>
    </xdr:from>
    <xdr:to>
      <xdr:col>0</xdr:col>
      <xdr:colOff>1152525</xdr:colOff>
      <xdr:row>188</xdr:row>
      <xdr:rowOff>304800</xdr:rowOff>
    </xdr:to>
    <xdr:pic>
      <xdr:nvPicPr>
        <xdr:cNvPr id="2080" name="image3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13251" b="12199"/>
        <a:stretch>
          <a:fillRect/>
        </a:stretch>
      </xdr:blipFill>
      <xdr:spPr bwMode="auto">
        <a:xfrm>
          <a:off x="295275" y="50425350"/>
          <a:ext cx="8572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183</xdr:row>
      <xdr:rowOff>19050</xdr:rowOff>
    </xdr:from>
    <xdr:to>
      <xdr:col>0</xdr:col>
      <xdr:colOff>1171575</xdr:colOff>
      <xdr:row>185</xdr:row>
      <xdr:rowOff>295275</xdr:rowOff>
    </xdr:to>
    <xdr:pic>
      <xdr:nvPicPr>
        <xdr:cNvPr id="2081" name="image3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3667" b="13884"/>
        <a:stretch>
          <a:fillRect/>
        </a:stretch>
      </xdr:blipFill>
      <xdr:spPr bwMode="auto">
        <a:xfrm>
          <a:off x="295275" y="495109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180</xdr:row>
      <xdr:rowOff>19050</xdr:rowOff>
    </xdr:from>
    <xdr:to>
      <xdr:col>0</xdr:col>
      <xdr:colOff>1162050</xdr:colOff>
      <xdr:row>182</xdr:row>
      <xdr:rowOff>285750</xdr:rowOff>
    </xdr:to>
    <xdr:pic>
      <xdr:nvPicPr>
        <xdr:cNvPr id="2082" name="image3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3651" b="12851"/>
        <a:stretch>
          <a:fillRect/>
        </a:stretch>
      </xdr:blipFill>
      <xdr:spPr bwMode="auto">
        <a:xfrm>
          <a:off x="314325" y="48596550"/>
          <a:ext cx="84772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192</xdr:row>
      <xdr:rowOff>28575</xdr:rowOff>
    </xdr:from>
    <xdr:to>
      <xdr:col>0</xdr:col>
      <xdr:colOff>1133475</xdr:colOff>
      <xdr:row>194</xdr:row>
      <xdr:rowOff>285750</xdr:rowOff>
    </xdr:to>
    <xdr:pic>
      <xdr:nvPicPr>
        <xdr:cNvPr id="2083" name="image3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14301" b="13251"/>
        <a:stretch>
          <a:fillRect/>
        </a:stretch>
      </xdr:blipFill>
      <xdr:spPr bwMode="auto">
        <a:xfrm>
          <a:off x="276225" y="52263675"/>
          <a:ext cx="857250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195</xdr:row>
      <xdr:rowOff>28575</xdr:rowOff>
    </xdr:from>
    <xdr:to>
      <xdr:col>0</xdr:col>
      <xdr:colOff>1152525</xdr:colOff>
      <xdr:row>197</xdr:row>
      <xdr:rowOff>295275</xdr:rowOff>
    </xdr:to>
    <xdr:pic>
      <xdr:nvPicPr>
        <xdr:cNvPr id="2084" name="image3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13246" b="12204"/>
        <a:stretch>
          <a:fillRect/>
        </a:stretch>
      </xdr:blipFill>
      <xdr:spPr bwMode="auto">
        <a:xfrm>
          <a:off x="314325" y="53178075"/>
          <a:ext cx="8382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189</xdr:row>
      <xdr:rowOff>9525</xdr:rowOff>
    </xdr:from>
    <xdr:to>
      <xdr:col>0</xdr:col>
      <xdr:colOff>1171575</xdr:colOff>
      <xdr:row>191</xdr:row>
      <xdr:rowOff>304800</xdr:rowOff>
    </xdr:to>
    <xdr:pic>
      <xdr:nvPicPr>
        <xdr:cNvPr id="2085" name="image3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2955" b="13545"/>
        <a:stretch>
          <a:fillRect/>
        </a:stretch>
      </xdr:blipFill>
      <xdr:spPr bwMode="auto">
        <a:xfrm>
          <a:off x="285750" y="51330225"/>
          <a:ext cx="885825" cy="904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117</xdr:row>
      <xdr:rowOff>19050</xdr:rowOff>
    </xdr:from>
    <xdr:to>
      <xdr:col>0</xdr:col>
      <xdr:colOff>1162050</xdr:colOff>
      <xdr:row>119</xdr:row>
      <xdr:rowOff>304800</xdr:rowOff>
    </xdr:to>
    <xdr:pic>
      <xdr:nvPicPr>
        <xdr:cNvPr id="2086" name="image3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4301" b="14301"/>
        <a:stretch>
          <a:fillRect/>
        </a:stretch>
      </xdr:blipFill>
      <xdr:spPr bwMode="auto">
        <a:xfrm>
          <a:off x="266700" y="29394150"/>
          <a:ext cx="8953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114</xdr:row>
      <xdr:rowOff>19050</xdr:rowOff>
    </xdr:from>
    <xdr:to>
      <xdr:col>0</xdr:col>
      <xdr:colOff>1143000</xdr:colOff>
      <xdr:row>116</xdr:row>
      <xdr:rowOff>285750</xdr:rowOff>
    </xdr:to>
    <xdr:pic>
      <xdr:nvPicPr>
        <xdr:cNvPr id="2087" name="image3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14296" b="14305"/>
        <a:stretch>
          <a:fillRect/>
        </a:stretch>
      </xdr:blipFill>
      <xdr:spPr bwMode="auto">
        <a:xfrm>
          <a:off x="266700" y="28479750"/>
          <a:ext cx="8763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123</xdr:row>
      <xdr:rowOff>19050</xdr:rowOff>
    </xdr:from>
    <xdr:to>
      <xdr:col>0</xdr:col>
      <xdr:colOff>1152525</xdr:colOff>
      <xdr:row>125</xdr:row>
      <xdr:rowOff>295275</xdr:rowOff>
    </xdr:to>
    <xdr:pic>
      <xdr:nvPicPr>
        <xdr:cNvPr id="2088" name="image4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4005" b="13547"/>
        <a:stretch>
          <a:fillRect/>
        </a:stretch>
      </xdr:blipFill>
      <xdr:spPr bwMode="auto">
        <a:xfrm>
          <a:off x="276225" y="312229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120</xdr:row>
      <xdr:rowOff>19050</xdr:rowOff>
    </xdr:from>
    <xdr:to>
      <xdr:col>0</xdr:col>
      <xdr:colOff>1162050</xdr:colOff>
      <xdr:row>122</xdr:row>
      <xdr:rowOff>304800</xdr:rowOff>
    </xdr:to>
    <xdr:pic>
      <xdr:nvPicPr>
        <xdr:cNvPr id="2089" name="image4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4444" b="13107"/>
        <a:stretch>
          <a:fillRect/>
        </a:stretch>
      </xdr:blipFill>
      <xdr:spPr bwMode="auto">
        <a:xfrm>
          <a:off x="276225" y="30308550"/>
          <a:ext cx="885825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129</xdr:row>
      <xdr:rowOff>28575</xdr:rowOff>
    </xdr:from>
    <xdr:to>
      <xdr:col>0</xdr:col>
      <xdr:colOff>1152525</xdr:colOff>
      <xdr:row>131</xdr:row>
      <xdr:rowOff>295275</xdr:rowOff>
    </xdr:to>
    <xdr:pic>
      <xdr:nvPicPr>
        <xdr:cNvPr id="2090" name="image4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4804" b="13797"/>
        <a:stretch>
          <a:fillRect/>
        </a:stretch>
      </xdr:blipFill>
      <xdr:spPr bwMode="auto">
        <a:xfrm>
          <a:off x="276225" y="33061275"/>
          <a:ext cx="8763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126</xdr:row>
      <xdr:rowOff>19050</xdr:rowOff>
    </xdr:from>
    <xdr:to>
      <xdr:col>0</xdr:col>
      <xdr:colOff>1162050</xdr:colOff>
      <xdr:row>128</xdr:row>
      <xdr:rowOff>295275</xdr:rowOff>
    </xdr:to>
    <xdr:pic>
      <xdr:nvPicPr>
        <xdr:cNvPr id="2091" name="image4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3966" b="13585"/>
        <a:stretch>
          <a:fillRect/>
        </a:stretch>
      </xdr:blipFill>
      <xdr:spPr bwMode="auto">
        <a:xfrm>
          <a:off x="285750" y="321373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141</xdr:row>
      <xdr:rowOff>19050</xdr:rowOff>
    </xdr:from>
    <xdr:to>
      <xdr:col>0</xdr:col>
      <xdr:colOff>1085850</xdr:colOff>
      <xdr:row>143</xdr:row>
      <xdr:rowOff>304800</xdr:rowOff>
    </xdr:to>
    <xdr:pic>
      <xdr:nvPicPr>
        <xdr:cNvPr id="2092" name="image4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6792" t="10097" r="17058" b="9055"/>
        <a:stretch>
          <a:fillRect/>
        </a:stretch>
      </xdr:blipFill>
      <xdr:spPr bwMode="auto">
        <a:xfrm>
          <a:off x="352425" y="36709350"/>
          <a:ext cx="733425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138</xdr:row>
      <xdr:rowOff>28575</xdr:rowOff>
    </xdr:from>
    <xdr:to>
      <xdr:col>0</xdr:col>
      <xdr:colOff>1171575</xdr:colOff>
      <xdr:row>141</xdr:row>
      <xdr:rowOff>0</xdr:rowOff>
    </xdr:to>
    <xdr:pic>
      <xdr:nvPicPr>
        <xdr:cNvPr id="2093" name="image4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789" t="8789" r="6522" b="9592"/>
        <a:stretch>
          <a:fillRect/>
        </a:stretch>
      </xdr:blipFill>
      <xdr:spPr bwMode="auto">
        <a:xfrm>
          <a:off x="247650" y="35804475"/>
          <a:ext cx="923925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135</xdr:row>
      <xdr:rowOff>19050</xdr:rowOff>
    </xdr:from>
    <xdr:to>
      <xdr:col>0</xdr:col>
      <xdr:colOff>1085850</xdr:colOff>
      <xdr:row>137</xdr:row>
      <xdr:rowOff>304800</xdr:rowOff>
    </xdr:to>
    <xdr:pic>
      <xdr:nvPicPr>
        <xdr:cNvPr id="2094" name="image4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7451" t="9052" r="16400" b="9052"/>
        <a:stretch>
          <a:fillRect/>
        </a:stretch>
      </xdr:blipFill>
      <xdr:spPr bwMode="auto">
        <a:xfrm>
          <a:off x="361950" y="34880550"/>
          <a:ext cx="72390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132</xdr:row>
      <xdr:rowOff>9525</xdr:rowOff>
    </xdr:from>
    <xdr:to>
      <xdr:col>0</xdr:col>
      <xdr:colOff>1104900</xdr:colOff>
      <xdr:row>134</xdr:row>
      <xdr:rowOff>295275</xdr:rowOff>
    </xdr:to>
    <xdr:pic>
      <xdr:nvPicPr>
        <xdr:cNvPr id="2095" name="image4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6800" t="9450" r="16000" b="9700"/>
        <a:stretch>
          <a:fillRect/>
        </a:stretch>
      </xdr:blipFill>
      <xdr:spPr bwMode="auto">
        <a:xfrm>
          <a:off x="361950" y="33956625"/>
          <a:ext cx="7429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147</xdr:row>
      <xdr:rowOff>19050</xdr:rowOff>
    </xdr:from>
    <xdr:to>
      <xdr:col>0</xdr:col>
      <xdr:colOff>1152525</xdr:colOff>
      <xdr:row>149</xdr:row>
      <xdr:rowOff>295275</xdr:rowOff>
    </xdr:to>
    <xdr:pic>
      <xdr:nvPicPr>
        <xdr:cNvPr id="2096" name="image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3251" b="12199"/>
        <a:stretch>
          <a:fillRect/>
        </a:stretch>
      </xdr:blipFill>
      <xdr:spPr bwMode="auto">
        <a:xfrm>
          <a:off x="304800" y="38538150"/>
          <a:ext cx="847725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144</xdr:row>
      <xdr:rowOff>19050</xdr:rowOff>
    </xdr:from>
    <xdr:to>
      <xdr:col>0</xdr:col>
      <xdr:colOff>1162050</xdr:colOff>
      <xdr:row>146</xdr:row>
      <xdr:rowOff>295275</xdr:rowOff>
    </xdr:to>
    <xdr:pic>
      <xdr:nvPicPr>
        <xdr:cNvPr id="2097" name="image4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3246" b="13255"/>
        <a:stretch>
          <a:fillRect/>
        </a:stretch>
      </xdr:blipFill>
      <xdr:spPr bwMode="auto">
        <a:xfrm>
          <a:off x="304800" y="37623750"/>
          <a:ext cx="85725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150</xdr:row>
      <xdr:rowOff>19050</xdr:rowOff>
    </xdr:from>
    <xdr:to>
      <xdr:col>0</xdr:col>
      <xdr:colOff>1181100</xdr:colOff>
      <xdr:row>152</xdr:row>
      <xdr:rowOff>295275</xdr:rowOff>
    </xdr:to>
    <xdr:pic>
      <xdr:nvPicPr>
        <xdr:cNvPr id="2098" name="image5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4301" b="13251"/>
        <a:stretch>
          <a:fillRect/>
        </a:stretch>
      </xdr:blipFill>
      <xdr:spPr bwMode="auto">
        <a:xfrm>
          <a:off x="304800" y="394525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153</xdr:row>
      <xdr:rowOff>19050</xdr:rowOff>
    </xdr:from>
    <xdr:to>
      <xdr:col>0</xdr:col>
      <xdr:colOff>1171575</xdr:colOff>
      <xdr:row>155</xdr:row>
      <xdr:rowOff>295275</xdr:rowOff>
    </xdr:to>
    <xdr:pic>
      <xdr:nvPicPr>
        <xdr:cNvPr id="2099" name="image5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14624" b="12927"/>
        <a:stretch>
          <a:fillRect/>
        </a:stretch>
      </xdr:blipFill>
      <xdr:spPr bwMode="auto">
        <a:xfrm>
          <a:off x="295275" y="403669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156</xdr:row>
      <xdr:rowOff>28575</xdr:rowOff>
    </xdr:from>
    <xdr:to>
      <xdr:col>0</xdr:col>
      <xdr:colOff>1152525</xdr:colOff>
      <xdr:row>158</xdr:row>
      <xdr:rowOff>285750</xdr:rowOff>
    </xdr:to>
    <xdr:pic>
      <xdr:nvPicPr>
        <xdr:cNvPr id="2100" name="image5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14301" b="14301"/>
        <a:stretch>
          <a:fillRect/>
        </a:stretch>
      </xdr:blipFill>
      <xdr:spPr bwMode="auto">
        <a:xfrm>
          <a:off x="285750" y="41290875"/>
          <a:ext cx="86677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159</xdr:row>
      <xdr:rowOff>19050</xdr:rowOff>
    </xdr:from>
    <xdr:to>
      <xdr:col>0</xdr:col>
      <xdr:colOff>1143000</xdr:colOff>
      <xdr:row>161</xdr:row>
      <xdr:rowOff>295275</xdr:rowOff>
    </xdr:to>
    <xdr:pic>
      <xdr:nvPicPr>
        <xdr:cNvPr id="2101" name="image5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3382" b="13120"/>
        <a:stretch>
          <a:fillRect/>
        </a:stretch>
      </xdr:blipFill>
      <xdr:spPr bwMode="auto">
        <a:xfrm>
          <a:off x="285750" y="42195750"/>
          <a:ext cx="85725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162</xdr:row>
      <xdr:rowOff>19050</xdr:rowOff>
    </xdr:from>
    <xdr:to>
      <xdr:col>0</xdr:col>
      <xdr:colOff>1143000</xdr:colOff>
      <xdr:row>164</xdr:row>
      <xdr:rowOff>285750</xdr:rowOff>
    </xdr:to>
    <xdr:pic>
      <xdr:nvPicPr>
        <xdr:cNvPr id="2102" name="image5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4301" b="13251"/>
        <a:stretch>
          <a:fillRect/>
        </a:stretch>
      </xdr:blipFill>
      <xdr:spPr bwMode="auto">
        <a:xfrm>
          <a:off x="276225" y="43110150"/>
          <a:ext cx="86677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168</xdr:row>
      <xdr:rowOff>19050</xdr:rowOff>
    </xdr:from>
    <xdr:to>
      <xdr:col>0</xdr:col>
      <xdr:colOff>1171575</xdr:colOff>
      <xdr:row>170</xdr:row>
      <xdr:rowOff>295275</xdr:rowOff>
    </xdr:to>
    <xdr:pic>
      <xdr:nvPicPr>
        <xdr:cNvPr id="2103" name="image5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14214" b="13338"/>
        <a:stretch>
          <a:fillRect/>
        </a:stretch>
      </xdr:blipFill>
      <xdr:spPr bwMode="auto">
        <a:xfrm>
          <a:off x="295275" y="44938950"/>
          <a:ext cx="87630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165</xdr:row>
      <xdr:rowOff>28575</xdr:rowOff>
    </xdr:from>
    <xdr:to>
      <xdr:col>0</xdr:col>
      <xdr:colOff>1066800</xdr:colOff>
      <xdr:row>167</xdr:row>
      <xdr:rowOff>295275</xdr:rowOff>
    </xdr:to>
    <xdr:pic>
      <xdr:nvPicPr>
        <xdr:cNvPr id="2104" name="image5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8841" t="14301" r="7368" b="13251"/>
        <a:stretch>
          <a:fillRect/>
        </a:stretch>
      </xdr:blipFill>
      <xdr:spPr bwMode="auto">
        <a:xfrm>
          <a:off x="342900" y="44034075"/>
          <a:ext cx="7239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198</xdr:row>
      <xdr:rowOff>38100</xdr:rowOff>
    </xdr:from>
    <xdr:to>
      <xdr:col>0</xdr:col>
      <xdr:colOff>1038225</xdr:colOff>
      <xdr:row>201</xdr:row>
      <xdr:rowOff>171450</xdr:rowOff>
    </xdr:to>
    <xdr:pic>
      <xdr:nvPicPr>
        <xdr:cNvPr id="2105" name="image57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2050" t="15459" r="22301" b="14194"/>
        <a:stretch>
          <a:fillRect/>
        </a:stretch>
      </xdr:blipFill>
      <xdr:spPr bwMode="auto">
        <a:xfrm>
          <a:off x="390525" y="54102000"/>
          <a:ext cx="647700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202</xdr:row>
      <xdr:rowOff>57150</xdr:rowOff>
    </xdr:from>
    <xdr:to>
      <xdr:col>0</xdr:col>
      <xdr:colOff>1066800</xdr:colOff>
      <xdr:row>203</xdr:row>
      <xdr:rowOff>390525</xdr:rowOff>
    </xdr:to>
    <xdr:pic>
      <xdr:nvPicPr>
        <xdr:cNvPr id="2106" name="image58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21530" t="15350" r="20720" b="15350"/>
        <a:stretch>
          <a:fillRect/>
        </a:stretch>
      </xdr:blipFill>
      <xdr:spPr bwMode="auto">
        <a:xfrm>
          <a:off x="409575" y="54959250"/>
          <a:ext cx="657225" cy="733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204</xdr:row>
      <xdr:rowOff>19050</xdr:rowOff>
    </xdr:from>
    <xdr:to>
      <xdr:col>0</xdr:col>
      <xdr:colOff>1095375</xdr:colOff>
      <xdr:row>206</xdr:row>
      <xdr:rowOff>285750</xdr:rowOff>
    </xdr:to>
    <xdr:pic>
      <xdr:nvPicPr>
        <xdr:cNvPr id="2107" name="image5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21001" t="14700" r="21251" b="14951"/>
        <a:stretch>
          <a:fillRect/>
        </a:stretch>
      </xdr:blipFill>
      <xdr:spPr bwMode="auto">
        <a:xfrm>
          <a:off x="342900" y="55721250"/>
          <a:ext cx="75247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207</xdr:row>
      <xdr:rowOff>28575</xdr:rowOff>
    </xdr:from>
    <xdr:to>
      <xdr:col>0</xdr:col>
      <xdr:colOff>1076325</xdr:colOff>
      <xdr:row>210</xdr:row>
      <xdr:rowOff>190500</xdr:rowOff>
    </xdr:to>
    <xdr:pic>
      <xdr:nvPicPr>
        <xdr:cNvPr id="2108" name="image6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20853" t="14861" r="21399" b="14789"/>
        <a:stretch>
          <a:fillRect/>
        </a:stretch>
      </xdr:blipFill>
      <xdr:spPr bwMode="auto">
        <a:xfrm>
          <a:off x="314325" y="56645175"/>
          <a:ext cx="762000" cy="819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211</xdr:row>
      <xdr:rowOff>38100</xdr:rowOff>
    </xdr:from>
    <xdr:to>
      <xdr:col>0</xdr:col>
      <xdr:colOff>1038225</xdr:colOff>
      <xdr:row>214</xdr:row>
      <xdr:rowOff>190500</xdr:rowOff>
    </xdr:to>
    <xdr:pic>
      <xdr:nvPicPr>
        <xdr:cNvPr id="2109" name="image6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19551" t="14301" r="20599" b="14301"/>
        <a:stretch>
          <a:fillRect/>
        </a:stretch>
      </xdr:blipFill>
      <xdr:spPr bwMode="auto">
        <a:xfrm>
          <a:off x="342900" y="57531000"/>
          <a:ext cx="695325" cy="781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215</xdr:row>
      <xdr:rowOff>19050</xdr:rowOff>
    </xdr:from>
    <xdr:to>
      <xdr:col>0</xdr:col>
      <xdr:colOff>1095375</xdr:colOff>
      <xdr:row>217</xdr:row>
      <xdr:rowOff>295275</xdr:rowOff>
    </xdr:to>
    <xdr:pic>
      <xdr:nvPicPr>
        <xdr:cNvPr id="2110" name="image6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20599" t="15350" r="20599" b="13249"/>
        <a:stretch>
          <a:fillRect/>
        </a:stretch>
      </xdr:blipFill>
      <xdr:spPr bwMode="auto">
        <a:xfrm>
          <a:off x="323850" y="58350150"/>
          <a:ext cx="771525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218</xdr:row>
      <xdr:rowOff>19050</xdr:rowOff>
    </xdr:from>
    <xdr:to>
      <xdr:col>0</xdr:col>
      <xdr:colOff>1028700</xdr:colOff>
      <xdr:row>220</xdr:row>
      <xdr:rowOff>228600</xdr:rowOff>
    </xdr:to>
    <xdr:pic>
      <xdr:nvPicPr>
        <xdr:cNvPr id="2111" name="image6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22050" t="14619" r="21251" b="15030"/>
        <a:stretch>
          <a:fillRect/>
        </a:stretch>
      </xdr:blipFill>
      <xdr:spPr bwMode="auto">
        <a:xfrm>
          <a:off x="419100" y="59264550"/>
          <a:ext cx="609600" cy="704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221</xdr:row>
      <xdr:rowOff>28575</xdr:rowOff>
    </xdr:from>
    <xdr:to>
      <xdr:col>0</xdr:col>
      <xdr:colOff>1047750</xdr:colOff>
      <xdr:row>223</xdr:row>
      <xdr:rowOff>285750</xdr:rowOff>
    </xdr:to>
    <xdr:pic>
      <xdr:nvPicPr>
        <xdr:cNvPr id="2112" name="image6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19891" t="13521" r="19827" b="13426"/>
        <a:stretch>
          <a:fillRect/>
        </a:stretch>
      </xdr:blipFill>
      <xdr:spPr bwMode="auto">
        <a:xfrm>
          <a:off x="333375" y="60017025"/>
          <a:ext cx="71437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225</xdr:row>
      <xdr:rowOff>19050</xdr:rowOff>
    </xdr:from>
    <xdr:to>
      <xdr:col>0</xdr:col>
      <xdr:colOff>1085850</xdr:colOff>
      <xdr:row>227</xdr:row>
      <xdr:rowOff>304800</xdr:rowOff>
    </xdr:to>
    <xdr:pic>
      <xdr:nvPicPr>
        <xdr:cNvPr id="2113" name="image6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9514" t="13521" r="19640" b="13615"/>
        <a:stretch>
          <a:fillRect/>
        </a:stretch>
      </xdr:blipFill>
      <xdr:spPr bwMode="auto">
        <a:xfrm>
          <a:off x="342900" y="61807725"/>
          <a:ext cx="74295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224</xdr:row>
      <xdr:rowOff>38100</xdr:rowOff>
    </xdr:from>
    <xdr:to>
      <xdr:col>0</xdr:col>
      <xdr:colOff>1143000</xdr:colOff>
      <xdr:row>224</xdr:row>
      <xdr:rowOff>866775</xdr:rowOff>
    </xdr:to>
    <xdr:pic>
      <xdr:nvPicPr>
        <xdr:cNvPr id="2114" name="image66.jpg" descr="Resultado de imagen para havaianas color mix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574" b="10773"/>
        <a:stretch>
          <a:fillRect/>
        </a:stretch>
      </xdr:blipFill>
      <xdr:spPr bwMode="auto">
        <a:xfrm>
          <a:off x="304800" y="60940950"/>
          <a:ext cx="838200" cy="828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workbookViewId="0"/>
  </sheetViews>
  <sheetFormatPr defaultColWidth="11.42578125" defaultRowHeight="18" customHeight="1" x14ac:dyDescent="0.25"/>
  <cols>
    <col min="1" max="2" width="22.42578125" style="1" customWidth="1"/>
    <col min="3" max="3" width="22.7109375" style="1" customWidth="1"/>
    <col min="4" max="4" width="20.7109375" style="1" customWidth="1"/>
    <col min="5" max="16384" width="11.42578125" style="1"/>
  </cols>
  <sheetData>
    <row r="1" spans="1:7" ht="15" customHeight="1" x14ac:dyDescent="0.25">
      <c r="A1" s="2"/>
      <c r="B1" s="2"/>
      <c r="C1" s="2"/>
      <c r="D1" s="2"/>
      <c r="E1" s="2"/>
      <c r="F1" s="2"/>
      <c r="G1" s="2"/>
    </row>
    <row r="2" spans="1:7" ht="20.100000000000001" customHeight="1" x14ac:dyDescent="0.25">
      <c r="A2" s="3"/>
      <c r="B2" s="4"/>
      <c r="C2" s="3"/>
      <c r="D2" s="2"/>
      <c r="E2" s="2"/>
      <c r="F2" s="2"/>
      <c r="G2" s="2"/>
    </row>
    <row r="3" spans="1:7" ht="20.100000000000001" customHeight="1" x14ac:dyDescent="0.25">
      <c r="A3" s="5"/>
      <c r="B3" s="6" t="s">
        <v>0</v>
      </c>
      <c r="C3" s="7"/>
      <c r="D3" s="8"/>
      <c r="E3" s="9"/>
      <c r="F3" s="9"/>
      <c r="G3" s="9"/>
    </row>
    <row r="4" spans="1:7" ht="20.100000000000001" customHeight="1" x14ac:dyDescent="0.25">
      <c r="A4" s="10" t="s">
        <v>1</v>
      </c>
      <c r="B4" s="11" t="s">
        <v>2</v>
      </c>
      <c r="C4" s="11" t="s">
        <v>3</v>
      </c>
      <c r="D4" s="8"/>
      <c r="E4" s="9"/>
      <c r="F4" s="9"/>
      <c r="G4" s="9"/>
    </row>
    <row r="5" spans="1:7" ht="20.100000000000001" customHeight="1" x14ac:dyDescent="0.25">
      <c r="A5" s="12" t="s">
        <v>4</v>
      </c>
      <c r="B5" s="13">
        <v>2712</v>
      </c>
      <c r="C5" s="13">
        <v>226</v>
      </c>
      <c r="D5" s="9"/>
      <c r="E5" s="9"/>
      <c r="F5" s="9"/>
      <c r="G5" s="9"/>
    </row>
    <row r="6" spans="1:7" ht="20.100000000000001" customHeight="1" x14ac:dyDescent="0.25">
      <c r="A6" s="14" t="s">
        <v>5</v>
      </c>
      <c r="B6" s="15">
        <v>15996</v>
      </c>
      <c r="C6" s="15">
        <v>1333</v>
      </c>
      <c r="D6" s="9"/>
      <c r="E6" s="9"/>
      <c r="F6" s="9"/>
      <c r="G6" s="9"/>
    </row>
    <row r="7" spans="1:7" ht="20.100000000000001" customHeight="1" x14ac:dyDescent="0.25">
      <c r="A7" s="14" t="s">
        <v>6</v>
      </c>
      <c r="B7" s="15">
        <v>38532</v>
      </c>
      <c r="C7" s="15">
        <v>3211</v>
      </c>
      <c r="D7" s="9"/>
      <c r="E7" s="9"/>
      <c r="F7" s="9"/>
      <c r="G7" s="9"/>
    </row>
    <row r="8" spans="1:7" ht="20.100000000000001" customHeight="1" x14ac:dyDescent="0.25">
      <c r="A8" s="14" t="s">
        <v>7</v>
      </c>
      <c r="B8" s="15">
        <v>47784</v>
      </c>
      <c r="C8" s="15">
        <v>2136</v>
      </c>
      <c r="D8" s="9"/>
      <c r="E8" s="9"/>
      <c r="F8" s="9"/>
      <c r="G8" s="9"/>
    </row>
    <row r="9" spans="1:7" ht="20.100000000000001" customHeight="1" x14ac:dyDescent="0.25">
      <c r="A9" s="16" t="s">
        <v>8</v>
      </c>
      <c r="B9" s="17">
        <v>70872</v>
      </c>
      <c r="C9" s="17">
        <v>5906</v>
      </c>
      <c r="D9" s="9"/>
      <c r="E9" s="9"/>
      <c r="F9" s="9"/>
      <c r="G9" s="9"/>
    </row>
    <row r="10" spans="1:7" ht="20.100000000000001" customHeight="1" x14ac:dyDescent="0.25">
      <c r="A10" s="18" t="s">
        <v>9</v>
      </c>
      <c r="B10" s="19">
        <v>175896</v>
      </c>
      <c r="C10" s="19">
        <v>12812</v>
      </c>
      <c r="D10" s="8"/>
      <c r="E10" s="9"/>
      <c r="F10" s="9"/>
      <c r="G10" s="9"/>
    </row>
    <row r="11" spans="1:7" ht="15" customHeight="1" x14ac:dyDescent="0.25">
      <c r="A11" s="20"/>
      <c r="B11" s="20"/>
      <c r="C11" s="20"/>
      <c r="D11" s="9"/>
      <c r="E11" s="9"/>
      <c r="F11" s="9"/>
      <c r="G11" s="9"/>
    </row>
    <row r="12" spans="1:7" ht="15" customHeight="1" x14ac:dyDescent="0.25">
      <c r="A12" s="9"/>
      <c r="B12" s="9"/>
      <c r="C12" s="9"/>
      <c r="D12" s="9"/>
      <c r="E12" s="9"/>
      <c r="F12" s="9"/>
      <c r="G12" s="9"/>
    </row>
    <row r="13" spans="1:7" ht="15" customHeight="1" x14ac:dyDescent="0.25">
      <c r="A13" s="9"/>
      <c r="B13" s="9"/>
      <c r="C13" s="9"/>
      <c r="D13" s="9"/>
      <c r="E13" s="9"/>
      <c r="F13" s="9"/>
      <c r="G13" s="9"/>
    </row>
    <row r="14" spans="1:7" ht="15" customHeight="1" x14ac:dyDescent="0.25">
      <c r="A14" s="9"/>
      <c r="B14" s="9"/>
      <c r="C14" s="9"/>
      <c r="D14" s="9"/>
      <c r="E14" s="9"/>
      <c r="F14" s="9"/>
      <c r="G14" s="9"/>
    </row>
    <row r="15" spans="1:7" ht="15" customHeight="1" x14ac:dyDescent="0.25">
      <c r="A15" s="9"/>
      <c r="B15" s="9"/>
      <c r="C15" s="9"/>
      <c r="D15" s="9"/>
      <c r="E15" s="9"/>
      <c r="F15" s="9"/>
      <c r="G15" s="9"/>
    </row>
    <row r="16" spans="1:7" ht="15" customHeight="1" x14ac:dyDescent="0.25">
      <c r="A16" s="9"/>
      <c r="B16" s="9"/>
      <c r="C16" s="9"/>
      <c r="D16" s="9"/>
      <c r="E16" s="9"/>
      <c r="F16" s="9"/>
      <c r="G16" s="9"/>
    </row>
  </sheetData>
  <phoneticPr fontId="0" type="noConversion"/>
  <pageMargins left="0.7" right="0.7" top="0.75" bottom="0.75" header="0.3" footer="0.3"/>
  <pageSetup orientation="portrait"/>
  <headerFooter>
    <oddFooter>&amp;C&amp;"Helvetica,Regular"&amp;11&amp;K000000&amp;P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1"/>
  <sheetViews>
    <sheetView showGridLines="0" tabSelected="1" workbookViewId="0">
      <selection activeCell="Q189" sqref="Q189"/>
    </sheetView>
  </sheetViews>
  <sheetFormatPr defaultColWidth="10.85546875" defaultRowHeight="15" customHeight="1" x14ac:dyDescent="0.25"/>
  <cols>
    <col min="1" max="1" width="21.28515625" style="1" customWidth="1"/>
    <col min="2" max="2" width="17.42578125" style="1" customWidth="1"/>
    <col min="3" max="3" width="16.28515625" style="1" customWidth="1"/>
    <col min="4" max="4" width="11.42578125" style="1" customWidth="1"/>
    <col min="5" max="5" width="10.85546875" style="1" customWidth="1"/>
    <col min="6" max="6" width="13" style="1" customWidth="1"/>
    <col min="7" max="7" width="55.7109375" style="1" customWidth="1"/>
    <col min="8" max="8" width="9.28515625" style="1" customWidth="1"/>
    <col min="9" max="9" width="9.85546875" style="1" customWidth="1"/>
    <col min="10" max="12" width="9.140625" style="1" customWidth="1"/>
    <col min="13" max="13" width="10.140625" style="1" customWidth="1"/>
    <col min="14" max="14" width="9.140625" style="1" customWidth="1"/>
    <col min="15" max="15" width="11.42578125" style="1" customWidth="1"/>
    <col min="16" max="16384" width="10.85546875" style="1"/>
  </cols>
  <sheetData>
    <row r="1" spans="1:15" ht="51" customHeight="1" x14ac:dyDescent="0.25">
      <c r="A1" s="21" t="s">
        <v>10</v>
      </c>
      <c r="B1" s="21" t="s">
        <v>11</v>
      </c>
      <c r="C1" s="21" t="s">
        <v>12</v>
      </c>
      <c r="D1" s="21" t="s">
        <v>13</v>
      </c>
      <c r="E1" s="21" t="s">
        <v>14</v>
      </c>
      <c r="F1" s="21" t="s">
        <v>1</v>
      </c>
      <c r="G1" s="21" t="s">
        <v>15</v>
      </c>
      <c r="H1" s="21" t="s">
        <v>16</v>
      </c>
      <c r="I1" s="21" t="s">
        <v>17</v>
      </c>
      <c r="J1" s="21" t="s">
        <v>18</v>
      </c>
      <c r="K1" s="22" t="s">
        <v>19</v>
      </c>
      <c r="L1" s="22" t="s">
        <v>20</v>
      </c>
      <c r="M1" s="22" t="s">
        <v>21</v>
      </c>
      <c r="N1" s="22" t="s">
        <v>22</v>
      </c>
      <c r="O1" s="22" t="s">
        <v>23</v>
      </c>
    </row>
    <row r="2" spans="1:15" ht="16.5" customHeight="1" x14ac:dyDescent="0.25">
      <c r="A2" s="46"/>
      <c r="B2" s="23">
        <v>7891224786510</v>
      </c>
      <c r="C2" s="24">
        <v>4137419</v>
      </c>
      <c r="D2" s="25" t="s">
        <v>24</v>
      </c>
      <c r="E2" s="26">
        <v>7</v>
      </c>
      <c r="F2" s="25" t="s">
        <v>4</v>
      </c>
      <c r="G2" s="27" t="s">
        <v>25</v>
      </c>
      <c r="H2" s="24">
        <f t="shared" ref="H2:H33" si="0">I2/12</f>
        <v>3</v>
      </c>
      <c r="I2" s="28">
        <v>36</v>
      </c>
      <c r="J2" s="29">
        <v>2.4605657999999999E-2</v>
      </c>
      <c r="K2" s="29">
        <f t="shared" ref="K2:K65" si="1">H2*J2</f>
        <v>7.3816973999999994E-2</v>
      </c>
      <c r="L2" s="29">
        <v>1.86</v>
      </c>
      <c r="M2" s="29">
        <f t="shared" ref="M2:M65" si="2">H2*L2</f>
        <v>5.58</v>
      </c>
      <c r="N2" s="29">
        <v>2.2814999999999999</v>
      </c>
      <c r="O2" s="29">
        <f t="shared" ref="O2:O65" si="3">H2*N2</f>
        <v>6.8445</v>
      </c>
    </row>
    <row r="3" spans="1:15" ht="16.5" customHeight="1" x14ac:dyDescent="0.25">
      <c r="A3" s="46"/>
      <c r="B3" s="23">
        <v>7891224786527</v>
      </c>
      <c r="C3" s="24">
        <v>4137419</v>
      </c>
      <c r="D3" s="25" t="s">
        <v>24</v>
      </c>
      <c r="E3" s="26">
        <v>8</v>
      </c>
      <c r="F3" s="25" t="s">
        <v>4</v>
      </c>
      <c r="G3" s="27" t="s">
        <v>26</v>
      </c>
      <c r="H3" s="24">
        <f t="shared" si="0"/>
        <v>3</v>
      </c>
      <c r="I3" s="28">
        <v>36</v>
      </c>
      <c r="J3" s="29">
        <v>2.4605657999999999E-2</v>
      </c>
      <c r="K3" s="29">
        <f t="shared" si="1"/>
        <v>7.3816973999999994E-2</v>
      </c>
      <c r="L3" s="29">
        <v>1.944</v>
      </c>
      <c r="M3" s="29">
        <f t="shared" si="2"/>
        <v>5.8319999999999999</v>
      </c>
      <c r="N3" s="29">
        <v>2.3845000000000001</v>
      </c>
      <c r="O3" s="29">
        <f t="shared" si="3"/>
        <v>7.1535000000000002</v>
      </c>
    </row>
    <row r="4" spans="1:15" ht="16.5" customHeight="1" x14ac:dyDescent="0.25">
      <c r="A4" s="46"/>
      <c r="B4" s="23">
        <v>7891224785971</v>
      </c>
      <c r="C4" s="24">
        <v>4137419</v>
      </c>
      <c r="D4" s="25" t="s">
        <v>24</v>
      </c>
      <c r="E4" s="26">
        <v>9</v>
      </c>
      <c r="F4" s="25" t="s">
        <v>4</v>
      </c>
      <c r="G4" s="27" t="s">
        <v>27</v>
      </c>
      <c r="H4" s="24">
        <f t="shared" si="0"/>
        <v>7</v>
      </c>
      <c r="I4" s="28">
        <v>84</v>
      </c>
      <c r="J4" s="29">
        <v>2.4605657999999999E-2</v>
      </c>
      <c r="K4" s="29">
        <f t="shared" si="1"/>
        <v>0.17223960599999999</v>
      </c>
      <c r="L4" s="29">
        <v>2.0760000000000001</v>
      </c>
      <c r="M4" s="29">
        <f t="shared" si="2"/>
        <v>14.532</v>
      </c>
      <c r="N4" s="29">
        <v>2.546416666666667</v>
      </c>
      <c r="O4" s="29">
        <f t="shared" si="3"/>
        <v>17.82491666666667</v>
      </c>
    </row>
    <row r="5" spans="1:15" ht="16.5" customHeight="1" x14ac:dyDescent="0.25">
      <c r="A5" s="46"/>
      <c r="B5" s="23">
        <v>7891224785988</v>
      </c>
      <c r="C5" s="24">
        <v>4137419</v>
      </c>
      <c r="D5" s="25" t="s">
        <v>24</v>
      </c>
      <c r="E5" s="26">
        <v>10</v>
      </c>
      <c r="F5" s="25" t="s">
        <v>4</v>
      </c>
      <c r="G5" s="27" t="s">
        <v>28</v>
      </c>
      <c r="H5" s="24">
        <f t="shared" si="0"/>
        <v>7</v>
      </c>
      <c r="I5" s="28">
        <v>84</v>
      </c>
      <c r="J5" s="29">
        <v>2.4605657999999999E-2</v>
      </c>
      <c r="K5" s="29">
        <f t="shared" si="1"/>
        <v>0.17223960599999999</v>
      </c>
      <c r="L5" s="29">
        <v>2.3519999999999999</v>
      </c>
      <c r="M5" s="29">
        <f t="shared" si="2"/>
        <v>16.463999999999999</v>
      </c>
      <c r="N5" s="29">
        <v>2.8849166666666668</v>
      </c>
      <c r="O5" s="29">
        <f t="shared" si="3"/>
        <v>20.194416666666669</v>
      </c>
    </row>
    <row r="6" spans="1:15" ht="33" customHeight="1" x14ac:dyDescent="0.25">
      <c r="A6" s="46"/>
      <c r="B6" s="23">
        <v>7891224785926</v>
      </c>
      <c r="C6" s="24">
        <v>4137419</v>
      </c>
      <c r="D6" s="25" t="s">
        <v>29</v>
      </c>
      <c r="E6" s="26">
        <v>9</v>
      </c>
      <c r="F6" s="25" t="s">
        <v>4</v>
      </c>
      <c r="G6" s="27" t="s">
        <v>30</v>
      </c>
      <c r="H6" s="24">
        <f t="shared" si="0"/>
        <v>4</v>
      </c>
      <c r="I6" s="28">
        <v>48</v>
      </c>
      <c r="J6" s="29">
        <v>2.4605657999999999E-2</v>
      </c>
      <c r="K6" s="29">
        <f t="shared" si="1"/>
        <v>9.8422631999999996E-2</v>
      </c>
      <c r="L6" s="29">
        <v>2.0760000000000001</v>
      </c>
      <c r="M6" s="29">
        <f t="shared" si="2"/>
        <v>8.3040000000000003</v>
      </c>
      <c r="N6" s="29">
        <v>2.546416666666667</v>
      </c>
      <c r="O6" s="29">
        <f t="shared" si="3"/>
        <v>10.185666666666668</v>
      </c>
    </row>
    <row r="7" spans="1:15" ht="33" customHeight="1" x14ac:dyDescent="0.25">
      <c r="A7" s="46"/>
      <c r="B7" s="23">
        <v>7891224785933</v>
      </c>
      <c r="C7" s="24">
        <v>4137419</v>
      </c>
      <c r="D7" s="25" t="s">
        <v>29</v>
      </c>
      <c r="E7" s="26">
        <v>10</v>
      </c>
      <c r="F7" s="25" t="s">
        <v>4</v>
      </c>
      <c r="G7" s="27" t="s">
        <v>31</v>
      </c>
      <c r="H7" s="24">
        <f t="shared" si="0"/>
        <v>4</v>
      </c>
      <c r="I7" s="28">
        <v>48</v>
      </c>
      <c r="J7" s="29">
        <v>2.4605657999999999E-2</v>
      </c>
      <c r="K7" s="29">
        <f t="shared" si="1"/>
        <v>9.8422631999999996E-2</v>
      </c>
      <c r="L7" s="29">
        <v>2.3519999999999999</v>
      </c>
      <c r="M7" s="29">
        <f t="shared" si="2"/>
        <v>9.4079999999999995</v>
      </c>
      <c r="N7" s="29">
        <v>2.8849166666666668</v>
      </c>
      <c r="O7" s="29">
        <f t="shared" si="3"/>
        <v>11.539666666666667</v>
      </c>
    </row>
    <row r="8" spans="1:15" ht="16.5" customHeight="1" x14ac:dyDescent="0.25">
      <c r="A8" s="46"/>
      <c r="B8" s="23">
        <v>7891224697700</v>
      </c>
      <c r="C8" s="24">
        <v>4136252</v>
      </c>
      <c r="D8" s="25" t="s">
        <v>32</v>
      </c>
      <c r="E8" s="26">
        <v>6</v>
      </c>
      <c r="F8" s="25" t="s">
        <v>4</v>
      </c>
      <c r="G8" s="27" t="s">
        <v>33</v>
      </c>
      <c r="H8" s="24">
        <f t="shared" si="0"/>
        <v>9</v>
      </c>
      <c r="I8" s="28">
        <v>108</v>
      </c>
      <c r="J8" s="29">
        <v>2.4605657999999999E-2</v>
      </c>
      <c r="K8" s="29">
        <f t="shared" si="1"/>
        <v>0.22145092199999999</v>
      </c>
      <c r="L8" s="29">
        <v>1.752</v>
      </c>
      <c r="M8" s="29">
        <f t="shared" si="2"/>
        <v>15.768000000000001</v>
      </c>
      <c r="N8" s="29">
        <v>2.149</v>
      </c>
      <c r="O8" s="29">
        <f t="shared" si="3"/>
        <v>19.341000000000001</v>
      </c>
    </row>
    <row r="9" spans="1:15" ht="16.5" customHeight="1" x14ac:dyDescent="0.25">
      <c r="A9" s="46"/>
      <c r="B9" s="23">
        <v>7891224697717</v>
      </c>
      <c r="C9" s="24">
        <v>4136252</v>
      </c>
      <c r="D9" s="25" t="s">
        <v>32</v>
      </c>
      <c r="E9" s="26">
        <v>7</v>
      </c>
      <c r="F9" s="25" t="s">
        <v>4</v>
      </c>
      <c r="G9" s="27" t="s">
        <v>34</v>
      </c>
      <c r="H9" s="24">
        <f t="shared" si="0"/>
        <v>13</v>
      </c>
      <c r="I9" s="28">
        <v>156</v>
      </c>
      <c r="J9" s="29">
        <v>2.4605657999999999E-2</v>
      </c>
      <c r="K9" s="29">
        <f t="shared" si="1"/>
        <v>0.319873554</v>
      </c>
      <c r="L9" s="29">
        <v>1.86</v>
      </c>
      <c r="M9" s="29">
        <f t="shared" si="2"/>
        <v>24.18</v>
      </c>
      <c r="N9" s="29">
        <v>2.2814999999999999</v>
      </c>
      <c r="O9" s="29">
        <f t="shared" si="3"/>
        <v>29.659499999999998</v>
      </c>
    </row>
    <row r="10" spans="1:15" ht="16.5" customHeight="1" x14ac:dyDescent="0.25">
      <c r="A10" s="46"/>
      <c r="B10" s="23">
        <v>7891224697724</v>
      </c>
      <c r="C10" s="24">
        <v>4136252</v>
      </c>
      <c r="D10" s="25" t="s">
        <v>32</v>
      </c>
      <c r="E10" s="26">
        <v>8</v>
      </c>
      <c r="F10" s="25" t="s">
        <v>4</v>
      </c>
      <c r="G10" s="27" t="s">
        <v>35</v>
      </c>
      <c r="H10" s="24">
        <f t="shared" si="0"/>
        <v>23</v>
      </c>
      <c r="I10" s="28">
        <v>276</v>
      </c>
      <c r="J10" s="29">
        <v>2.4605657999999999E-2</v>
      </c>
      <c r="K10" s="29">
        <f t="shared" si="1"/>
        <v>0.56593013400000003</v>
      </c>
      <c r="L10" s="29">
        <v>1.944</v>
      </c>
      <c r="M10" s="29">
        <f t="shared" si="2"/>
        <v>44.711999999999996</v>
      </c>
      <c r="N10" s="29">
        <v>2.3845000000000001</v>
      </c>
      <c r="O10" s="29">
        <f t="shared" si="3"/>
        <v>54.843499999999999</v>
      </c>
    </row>
    <row r="11" spans="1:15" ht="16.5" customHeight="1" x14ac:dyDescent="0.25">
      <c r="A11" s="46"/>
      <c r="B11" s="23">
        <v>7891224697731</v>
      </c>
      <c r="C11" s="24">
        <v>4136252</v>
      </c>
      <c r="D11" s="25" t="s">
        <v>32</v>
      </c>
      <c r="E11" s="26">
        <v>9</v>
      </c>
      <c r="F11" s="25" t="s">
        <v>4</v>
      </c>
      <c r="G11" s="27" t="s">
        <v>36</v>
      </c>
      <c r="H11" s="24">
        <f t="shared" si="0"/>
        <v>27</v>
      </c>
      <c r="I11" s="28">
        <v>324</v>
      </c>
      <c r="J11" s="29">
        <v>2.4605657999999999E-2</v>
      </c>
      <c r="K11" s="29">
        <f t="shared" si="1"/>
        <v>0.66435276599999993</v>
      </c>
      <c r="L11" s="29">
        <v>2.0760000000000001</v>
      </c>
      <c r="M11" s="29">
        <f t="shared" si="2"/>
        <v>56.052</v>
      </c>
      <c r="N11" s="29">
        <v>2.546416666666667</v>
      </c>
      <c r="O11" s="29">
        <f t="shared" si="3"/>
        <v>68.753250000000008</v>
      </c>
    </row>
    <row r="12" spans="1:15" ht="16.5" customHeight="1" x14ac:dyDescent="0.25">
      <c r="A12" s="46"/>
      <c r="B12" s="23">
        <v>7891224697748</v>
      </c>
      <c r="C12" s="24">
        <v>4136252</v>
      </c>
      <c r="D12" s="25" t="s">
        <v>32</v>
      </c>
      <c r="E12" s="26">
        <v>10</v>
      </c>
      <c r="F12" s="25" t="s">
        <v>4</v>
      </c>
      <c r="G12" s="27" t="s">
        <v>37</v>
      </c>
      <c r="H12" s="24">
        <f t="shared" si="0"/>
        <v>27</v>
      </c>
      <c r="I12" s="28">
        <v>324</v>
      </c>
      <c r="J12" s="29">
        <v>2.4605657999999999E-2</v>
      </c>
      <c r="K12" s="29">
        <f t="shared" si="1"/>
        <v>0.66435276599999993</v>
      </c>
      <c r="L12" s="29">
        <v>2.3519999999999999</v>
      </c>
      <c r="M12" s="29">
        <f t="shared" si="2"/>
        <v>63.503999999999998</v>
      </c>
      <c r="N12" s="29">
        <v>2.8849166666666668</v>
      </c>
      <c r="O12" s="29">
        <f t="shared" si="3"/>
        <v>77.892750000000007</v>
      </c>
    </row>
    <row r="13" spans="1:15" ht="16.5" customHeight="1" x14ac:dyDescent="0.25">
      <c r="A13" s="46"/>
      <c r="B13" s="23">
        <v>7891224697779</v>
      </c>
      <c r="C13" s="24">
        <v>4136252</v>
      </c>
      <c r="D13" s="25" t="s">
        <v>38</v>
      </c>
      <c r="E13" s="26">
        <v>6</v>
      </c>
      <c r="F13" s="25" t="s">
        <v>4</v>
      </c>
      <c r="G13" s="27" t="s">
        <v>39</v>
      </c>
      <c r="H13" s="24">
        <f t="shared" si="0"/>
        <v>9</v>
      </c>
      <c r="I13" s="28">
        <v>108</v>
      </c>
      <c r="J13" s="29">
        <v>2.4605657999999999E-2</v>
      </c>
      <c r="K13" s="29">
        <f t="shared" si="1"/>
        <v>0.22145092199999999</v>
      </c>
      <c r="L13" s="29">
        <v>1.752</v>
      </c>
      <c r="M13" s="29">
        <f t="shared" si="2"/>
        <v>15.768000000000001</v>
      </c>
      <c r="N13" s="29">
        <v>2.149</v>
      </c>
      <c r="O13" s="29">
        <f t="shared" si="3"/>
        <v>19.341000000000001</v>
      </c>
    </row>
    <row r="14" spans="1:15" ht="16.5" customHeight="1" x14ac:dyDescent="0.25">
      <c r="A14" s="46"/>
      <c r="B14" s="23">
        <v>7891224697786</v>
      </c>
      <c r="C14" s="24">
        <v>4136252</v>
      </c>
      <c r="D14" s="25" t="s">
        <v>38</v>
      </c>
      <c r="E14" s="26">
        <v>7</v>
      </c>
      <c r="F14" s="25" t="s">
        <v>4</v>
      </c>
      <c r="G14" s="27" t="s">
        <v>40</v>
      </c>
      <c r="H14" s="24">
        <f t="shared" si="0"/>
        <v>13</v>
      </c>
      <c r="I14" s="28">
        <v>156</v>
      </c>
      <c r="J14" s="29">
        <v>2.4605657999999999E-2</v>
      </c>
      <c r="K14" s="29">
        <f t="shared" si="1"/>
        <v>0.319873554</v>
      </c>
      <c r="L14" s="29">
        <v>1.86</v>
      </c>
      <c r="M14" s="29">
        <f t="shared" si="2"/>
        <v>24.18</v>
      </c>
      <c r="N14" s="29">
        <v>2.2814999999999999</v>
      </c>
      <c r="O14" s="29">
        <f t="shared" si="3"/>
        <v>29.659499999999998</v>
      </c>
    </row>
    <row r="15" spans="1:15" ht="16.5" customHeight="1" x14ac:dyDescent="0.25">
      <c r="A15" s="46"/>
      <c r="B15" s="23">
        <v>7891224697793</v>
      </c>
      <c r="C15" s="24">
        <v>4136252</v>
      </c>
      <c r="D15" s="25" t="s">
        <v>38</v>
      </c>
      <c r="E15" s="26">
        <v>8</v>
      </c>
      <c r="F15" s="25" t="s">
        <v>4</v>
      </c>
      <c r="G15" s="27" t="s">
        <v>41</v>
      </c>
      <c r="H15" s="24">
        <f t="shared" si="0"/>
        <v>23</v>
      </c>
      <c r="I15" s="28">
        <v>276</v>
      </c>
      <c r="J15" s="29">
        <v>2.4605657999999999E-2</v>
      </c>
      <c r="K15" s="29">
        <f t="shared" si="1"/>
        <v>0.56593013400000003</v>
      </c>
      <c r="L15" s="29">
        <v>1.944</v>
      </c>
      <c r="M15" s="29">
        <f t="shared" si="2"/>
        <v>44.711999999999996</v>
      </c>
      <c r="N15" s="29">
        <v>2.3845000000000001</v>
      </c>
      <c r="O15" s="29">
        <f t="shared" si="3"/>
        <v>54.843499999999999</v>
      </c>
    </row>
    <row r="16" spans="1:15" ht="16.5" customHeight="1" x14ac:dyDescent="0.25">
      <c r="A16" s="46"/>
      <c r="B16" s="23">
        <v>7891224697809</v>
      </c>
      <c r="C16" s="24">
        <v>4136252</v>
      </c>
      <c r="D16" s="25" t="s">
        <v>38</v>
      </c>
      <c r="E16" s="26">
        <v>9</v>
      </c>
      <c r="F16" s="25" t="s">
        <v>4</v>
      </c>
      <c r="G16" s="27" t="s">
        <v>42</v>
      </c>
      <c r="H16" s="24">
        <f t="shared" si="0"/>
        <v>27</v>
      </c>
      <c r="I16" s="28">
        <v>324</v>
      </c>
      <c r="J16" s="29">
        <v>2.4605657999999999E-2</v>
      </c>
      <c r="K16" s="29">
        <f t="shared" si="1"/>
        <v>0.66435276599999993</v>
      </c>
      <c r="L16" s="29">
        <v>2.0760000000000001</v>
      </c>
      <c r="M16" s="29">
        <f t="shared" si="2"/>
        <v>56.052</v>
      </c>
      <c r="N16" s="29">
        <v>2.546416666666667</v>
      </c>
      <c r="O16" s="29">
        <f t="shared" si="3"/>
        <v>68.753250000000008</v>
      </c>
    </row>
    <row r="17" spans="1:15" ht="16.5" customHeight="1" x14ac:dyDescent="0.25">
      <c r="A17" s="46"/>
      <c r="B17" s="23">
        <v>7891224697816</v>
      </c>
      <c r="C17" s="24">
        <v>4136252</v>
      </c>
      <c r="D17" s="25" t="s">
        <v>38</v>
      </c>
      <c r="E17" s="26">
        <v>10</v>
      </c>
      <c r="F17" s="25" t="s">
        <v>4</v>
      </c>
      <c r="G17" s="27" t="s">
        <v>43</v>
      </c>
      <c r="H17" s="24">
        <f t="shared" si="0"/>
        <v>27</v>
      </c>
      <c r="I17" s="28">
        <v>324</v>
      </c>
      <c r="J17" s="29">
        <v>2.4605657999999999E-2</v>
      </c>
      <c r="K17" s="29">
        <f t="shared" si="1"/>
        <v>0.66435276599999993</v>
      </c>
      <c r="L17" s="29">
        <v>2.3519999999999999</v>
      </c>
      <c r="M17" s="29">
        <f t="shared" si="2"/>
        <v>63.503999999999998</v>
      </c>
      <c r="N17" s="29">
        <v>2.8849166666666668</v>
      </c>
      <c r="O17" s="29">
        <f t="shared" si="3"/>
        <v>77.892750000000007</v>
      </c>
    </row>
    <row r="18" spans="1:15" ht="24" customHeight="1" x14ac:dyDescent="0.25">
      <c r="A18" s="48" t="s">
        <v>44</v>
      </c>
      <c r="B18" s="23">
        <v>7891224693504</v>
      </c>
      <c r="C18" s="24">
        <v>4132592</v>
      </c>
      <c r="D18" s="25" t="s">
        <v>45</v>
      </c>
      <c r="E18" s="30" t="s">
        <v>46</v>
      </c>
      <c r="F18" s="25" t="s">
        <v>6</v>
      </c>
      <c r="G18" s="27" t="s">
        <v>47</v>
      </c>
      <c r="H18" s="24">
        <f t="shared" si="0"/>
        <v>78</v>
      </c>
      <c r="I18" s="28">
        <v>936</v>
      </c>
      <c r="J18" s="29">
        <v>2.4605657999999999E-2</v>
      </c>
      <c r="K18" s="29">
        <f t="shared" si="1"/>
        <v>1.9192413239999999</v>
      </c>
      <c r="L18" s="29">
        <v>4.1639999999999997</v>
      </c>
      <c r="M18" s="29">
        <f t="shared" si="2"/>
        <v>324.79199999999997</v>
      </c>
      <c r="N18" s="29">
        <v>4.29</v>
      </c>
      <c r="O18" s="29">
        <f t="shared" si="3"/>
        <v>334.62</v>
      </c>
    </row>
    <row r="19" spans="1:15" ht="24" customHeight="1" x14ac:dyDescent="0.25">
      <c r="A19" s="46"/>
      <c r="B19" s="23">
        <v>7891224693511</v>
      </c>
      <c r="C19" s="24">
        <v>4132592</v>
      </c>
      <c r="D19" s="25" t="s">
        <v>45</v>
      </c>
      <c r="E19" s="30" t="s">
        <v>48</v>
      </c>
      <c r="F19" s="25" t="s">
        <v>6</v>
      </c>
      <c r="G19" s="27" t="s">
        <v>49</v>
      </c>
      <c r="H19" s="24">
        <f t="shared" si="0"/>
        <v>213</v>
      </c>
      <c r="I19" s="28">
        <v>2556</v>
      </c>
      <c r="J19" s="29">
        <v>2.8911168000000001E-2</v>
      </c>
      <c r="K19" s="29">
        <f t="shared" si="1"/>
        <v>6.1580787840000006</v>
      </c>
      <c r="L19" s="29">
        <v>4.4400000000000004</v>
      </c>
      <c r="M19" s="29">
        <f t="shared" si="2"/>
        <v>945.72</v>
      </c>
      <c r="N19" s="29">
        <v>4.57</v>
      </c>
      <c r="O19" s="29">
        <f t="shared" si="3"/>
        <v>973.41000000000008</v>
      </c>
    </row>
    <row r="20" spans="1:15" ht="24" customHeight="1" x14ac:dyDescent="0.25">
      <c r="A20" s="46"/>
      <c r="B20" s="23">
        <v>7891224693528</v>
      </c>
      <c r="C20" s="24">
        <v>4132592</v>
      </c>
      <c r="D20" s="25" t="s">
        <v>45</v>
      </c>
      <c r="E20" s="30" t="s">
        <v>50</v>
      </c>
      <c r="F20" s="25" t="s">
        <v>6</v>
      </c>
      <c r="G20" s="27" t="s">
        <v>51</v>
      </c>
      <c r="H20" s="24">
        <f t="shared" si="0"/>
        <v>123</v>
      </c>
      <c r="I20" s="28">
        <v>1476</v>
      </c>
      <c r="J20" s="29">
        <v>2.8911168000000001E-2</v>
      </c>
      <c r="K20" s="29">
        <f t="shared" si="1"/>
        <v>3.5560736639999999</v>
      </c>
      <c r="L20" s="29">
        <v>4.9400000000000004</v>
      </c>
      <c r="M20" s="29">
        <f t="shared" si="2"/>
        <v>607.62</v>
      </c>
      <c r="N20" s="29">
        <v>5.0880000000000001</v>
      </c>
      <c r="O20" s="29">
        <f t="shared" si="3"/>
        <v>625.82399999999996</v>
      </c>
    </row>
    <row r="21" spans="1:15" ht="24" customHeight="1" x14ac:dyDescent="0.25">
      <c r="A21" s="48" t="s">
        <v>44</v>
      </c>
      <c r="B21" s="23">
        <v>7891224693689</v>
      </c>
      <c r="C21" s="24">
        <v>4132592</v>
      </c>
      <c r="D21" s="25" t="s">
        <v>52</v>
      </c>
      <c r="E21" s="30" t="s">
        <v>46</v>
      </c>
      <c r="F21" s="25" t="s">
        <v>6</v>
      </c>
      <c r="G21" s="27" t="s">
        <v>53</v>
      </c>
      <c r="H21" s="24">
        <f t="shared" si="0"/>
        <v>78</v>
      </c>
      <c r="I21" s="28">
        <v>936</v>
      </c>
      <c r="J21" s="29">
        <v>2.4605657999999999E-2</v>
      </c>
      <c r="K21" s="29">
        <f t="shared" si="1"/>
        <v>1.9192413239999999</v>
      </c>
      <c r="L21" s="29">
        <v>4.1639999999999997</v>
      </c>
      <c r="M21" s="29">
        <f t="shared" si="2"/>
        <v>324.79199999999997</v>
      </c>
      <c r="N21" s="29">
        <v>4.29</v>
      </c>
      <c r="O21" s="29">
        <f t="shared" si="3"/>
        <v>334.62</v>
      </c>
    </row>
    <row r="22" spans="1:15" ht="24" customHeight="1" x14ac:dyDescent="0.25">
      <c r="A22" s="46"/>
      <c r="B22" s="23">
        <v>7891224693696</v>
      </c>
      <c r="C22" s="24">
        <v>4132592</v>
      </c>
      <c r="D22" s="25" t="s">
        <v>52</v>
      </c>
      <c r="E22" s="30" t="s">
        <v>48</v>
      </c>
      <c r="F22" s="25" t="s">
        <v>6</v>
      </c>
      <c r="G22" s="27" t="s">
        <v>54</v>
      </c>
      <c r="H22" s="24">
        <f t="shared" si="0"/>
        <v>213</v>
      </c>
      <c r="I22" s="28">
        <v>2556</v>
      </c>
      <c r="J22" s="29">
        <v>2.8911168000000001E-2</v>
      </c>
      <c r="K22" s="29">
        <f t="shared" si="1"/>
        <v>6.1580787840000006</v>
      </c>
      <c r="L22" s="29">
        <v>4.4400000000000004</v>
      </c>
      <c r="M22" s="29">
        <f t="shared" si="2"/>
        <v>945.72</v>
      </c>
      <c r="N22" s="29">
        <v>4.57</v>
      </c>
      <c r="O22" s="29">
        <f t="shared" si="3"/>
        <v>973.41000000000008</v>
      </c>
    </row>
    <row r="23" spans="1:15" ht="24" customHeight="1" x14ac:dyDescent="0.25">
      <c r="A23" s="46"/>
      <c r="B23" s="23">
        <v>7891224693702</v>
      </c>
      <c r="C23" s="24">
        <v>4132592</v>
      </c>
      <c r="D23" s="25" t="s">
        <v>52</v>
      </c>
      <c r="E23" s="30" t="s">
        <v>50</v>
      </c>
      <c r="F23" s="25" t="s">
        <v>6</v>
      </c>
      <c r="G23" s="27" t="s">
        <v>55</v>
      </c>
      <c r="H23" s="24">
        <f t="shared" si="0"/>
        <v>123</v>
      </c>
      <c r="I23" s="28">
        <v>1476</v>
      </c>
      <c r="J23" s="29">
        <v>2.8911168000000001E-2</v>
      </c>
      <c r="K23" s="29">
        <f t="shared" si="1"/>
        <v>3.5560736639999999</v>
      </c>
      <c r="L23" s="29">
        <v>4.9400000000000004</v>
      </c>
      <c r="M23" s="29">
        <f t="shared" si="2"/>
        <v>607.62</v>
      </c>
      <c r="N23" s="29">
        <v>5.0880000000000001</v>
      </c>
      <c r="O23" s="29">
        <f t="shared" si="3"/>
        <v>625.82399999999996</v>
      </c>
    </row>
    <row r="24" spans="1:15" ht="24" customHeight="1" x14ac:dyDescent="0.25">
      <c r="A24" s="48" t="s">
        <v>44</v>
      </c>
      <c r="B24" s="23">
        <v>7891224693627</v>
      </c>
      <c r="C24" s="24">
        <v>4132592</v>
      </c>
      <c r="D24" s="25" t="s">
        <v>56</v>
      </c>
      <c r="E24" s="30" t="s">
        <v>46</v>
      </c>
      <c r="F24" s="25" t="s">
        <v>6</v>
      </c>
      <c r="G24" s="27" t="s">
        <v>57</v>
      </c>
      <c r="H24" s="24">
        <f t="shared" si="0"/>
        <v>43</v>
      </c>
      <c r="I24" s="28">
        <v>516</v>
      </c>
      <c r="J24" s="29">
        <v>2.4605657999999999E-2</v>
      </c>
      <c r="K24" s="29">
        <f t="shared" si="1"/>
        <v>1.058043294</v>
      </c>
      <c r="L24" s="29">
        <v>4.1639999999999997</v>
      </c>
      <c r="M24" s="29">
        <f t="shared" si="2"/>
        <v>179.05199999999999</v>
      </c>
      <c r="N24" s="29">
        <v>4.29</v>
      </c>
      <c r="O24" s="29">
        <f t="shared" si="3"/>
        <v>184.47</v>
      </c>
    </row>
    <row r="25" spans="1:15" ht="24" customHeight="1" x14ac:dyDescent="0.25">
      <c r="A25" s="46"/>
      <c r="B25" s="23">
        <v>7891224693634</v>
      </c>
      <c r="C25" s="24">
        <v>4132592</v>
      </c>
      <c r="D25" s="25" t="s">
        <v>56</v>
      </c>
      <c r="E25" s="30" t="s">
        <v>48</v>
      </c>
      <c r="F25" s="25" t="s">
        <v>6</v>
      </c>
      <c r="G25" s="27" t="s">
        <v>58</v>
      </c>
      <c r="H25" s="24">
        <f t="shared" si="0"/>
        <v>99</v>
      </c>
      <c r="I25" s="28">
        <v>1188</v>
      </c>
      <c r="J25" s="29">
        <v>2.8911168000000001E-2</v>
      </c>
      <c r="K25" s="29">
        <f t="shared" si="1"/>
        <v>2.8622056320000002</v>
      </c>
      <c r="L25" s="29">
        <v>4.4400000000000004</v>
      </c>
      <c r="M25" s="29">
        <f t="shared" si="2"/>
        <v>439.56000000000006</v>
      </c>
      <c r="N25" s="29">
        <v>4.57</v>
      </c>
      <c r="O25" s="29">
        <f t="shared" si="3"/>
        <v>452.43</v>
      </c>
    </row>
    <row r="26" spans="1:15" ht="24" customHeight="1" x14ac:dyDescent="0.25">
      <c r="A26" s="46"/>
      <c r="B26" s="23">
        <v>7891224693641</v>
      </c>
      <c r="C26" s="24">
        <v>4132592</v>
      </c>
      <c r="D26" s="25" t="s">
        <v>56</v>
      </c>
      <c r="E26" s="30" t="s">
        <v>50</v>
      </c>
      <c r="F26" s="25" t="s">
        <v>6</v>
      </c>
      <c r="G26" s="27" t="s">
        <v>59</v>
      </c>
      <c r="H26" s="24">
        <f t="shared" si="0"/>
        <v>55</v>
      </c>
      <c r="I26" s="28">
        <v>660</v>
      </c>
      <c r="J26" s="29">
        <v>2.8911168000000001E-2</v>
      </c>
      <c r="K26" s="29">
        <f t="shared" si="1"/>
        <v>1.5901142400000001</v>
      </c>
      <c r="L26" s="29">
        <v>4.9400000000000004</v>
      </c>
      <c r="M26" s="29">
        <f t="shared" si="2"/>
        <v>271.70000000000005</v>
      </c>
      <c r="N26" s="29">
        <v>5.0880000000000001</v>
      </c>
      <c r="O26" s="29">
        <f t="shared" si="3"/>
        <v>279.84000000000003</v>
      </c>
    </row>
    <row r="27" spans="1:15" ht="24" customHeight="1" x14ac:dyDescent="0.25">
      <c r="A27" s="48" t="s">
        <v>44</v>
      </c>
      <c r="B27" s="23">
        <v>7891224693566</v>
      </c>
      <c r="C27" s="24">
        <v>4132592</v>
      </c>
      <c r="D27" s="25" t="s">
        <v>60</v>
      </c>
      <c r="E27" s="30" t="s">
        <v>46</v>
      </c>
      <c r="F27" s="25" t="s">
        <v>6</v>
      </c>
      <c r="G27" s="27" t="s">
        <v>61</v>
      </c>
      <c r="H27" s="24">
        <f t="shared" si="0"/>
        <v>85</v>
      </c>
      <c r="I27" s="28">
        <v>1020</v>
      </c>
      <c r="J27" s="29">
        <v>2.4605657999999999E-2</v>
      </c>
      <c r="K27" s="29">
        <f t="shared" si="1"/>
        <v>2.0914809299999999</v>
      </c>
      <c r="L27" s="29">
        <v>4.1639999999999997</v>
      </c>
      <c r="M27" s="29">
        <f t="shared" si="2"/>
        <v>353.94</v>
      </c>
      <c r="N27" s="29">
        <v>4.29</v>
      </c>
      <c r="O27" s="29">
        <f t="shared" si="3"/>
        <v>364.65</v>
      </c>
    </row>
    <row r="28" spans="1:15" ht="24" customHeight="1" x14ac:dyDescent="0.25">
      <c r="A28" s="46"/>
      <c r="B28" s="23">
        <v>7891224693573</v>
      </c>
      <c r="C28" s="24">
        <v>4132592</v>
      </c>
      <c r="D28" s="25" t="s">
        <v>60</v>
      </c>
      <c r="E28" s="30" t="s">
        <v>48</v>
      </c>
      <c r="F28" s="25" t="s">
        <v>6</v>
      </c>
      <c r="G28" s="27" t="s">
        <v>62</v>
      </c>
      <c r="H28" s="24">
        <f t="shared" si="0"/>
        <v>225</v>
      </c>
      <c r="I28" s="28">
        <v>2700</v>
      </c>
      <c r="J28" s="29">
        <v>2.8911168000000001E-2</v>
      </c>
      <c r="K28" s="29">
        <f t="shared" si="1"/>
        <v>6.5050128000000003</v>
      </c>
      <c r="L28" s="29">
        <v>4.4400000000000004</v>
      </c>
      <c r="M28" s="29">
        <f t="shared" si="2"/>
        <v>999.00000000000011</v>
      </c>
      <c r="N28" s="29">
        <v>4.57</v>
      </c>
      <c r="O28" s="29">
        <f t="shared" si="3"/>
        <v>1028.25</v>
      </c>
    </row>
    <row r="29" spans="1:15" ht="24" customHeight="1" x14ac:dyDescent="0.25">
      <c r="A29" s="46"/>
      <c r="B29" s="23">
        <v>7891224693580</v>
      </c>
      <c r="C29" s="24">
        <v>4132592</v>
      </c>
      <c r="D29" s="25" t="s">
        <v>60</v>
      </c>
      <c r="E29" s="30" t="s">
        <v>50</v>
      </c>
      <c r="F29" s="25" t="s">
        <v>6</v>
      </c>
      <c r="G29" s="27" t="s">
        <v>63</v>
      </c>
      <c r="H29" s="24">
        <f t="shared" si="0"/>
        <v>131</v>
      </c>
      <c r="I29" s="28">
        <v>1572</v>
      </c>
      <c r="J29" s="29">
        <v>2.8911168000000001E-2</v>
      </c>
      <c r="K29" s="29">
        <f t="shared" si="1"/>
        <v>3.7873630080000003</v>
      </c>
      <c r="L29" s="29">
        <v>4.9400000000000004</v>
      </c>
      <c r="M29" s="29">
        <f t="shared" si="2"/>
        <v>647.1400000000001</v>
      </c>
      <c r="N29" s="29">
        <v>5.0880000000000001</v>
      </c>
      <c r="O29" s="29">
        <f t="shared" si="3"/>
        <v>666.52800000000002</v>
      </c>
    </row>
    <row r="30" spans="1:15" ht="16.5" customHeight="1" x14ac:dyDescent="0.25">
      <c r="A30" s="48" t="s">
        <v>44</v>
      </c>
      <c r="B30" s="23">
        <v>7891224655717</v>
      </c>
      <c r="C30" s="24">
        <v>4103276</v>
      </c>
      <c r="D30" s="25" t="s">
        <v>64</v>
      </c>
      <c r="E30" s="30" t="s">
        <v>65</v>
      </c>
      <c r="F30" s="25" t="s">
        <v>6</v>
      </c>
      <c r="G30" s="27" t="s">
        <v>66</v>
      </c>
      <c r="H30" s="24">
        <f t="shared" si="0"/>
        <v>1</v>
      </c>
      <c r="I30" s="28">
        <v>12</v>
      </c>
      <c r="J30" s="29">
        <v>4.2818000000000002E-2</v>
      </c>
      <c r="K30" s="29">
        <f t="shared" si="1"/>
        <v>4.2818000000000002E-2</v>
      </c>
      <c r="L30" s="29">
        <v>5.58</v>
      </c>
      <c r="M30" s="29">
        <f t="shared" si="2"/>
        <v>5.58</v>
      </c>
      <c r="N30" s="29">
        <v>6.2</v>
      </c>
      <c r="O30" s="29">
        <f t="shared" si="3"/>
        <v>6.2</v>
      </c>
    </row>
    <row r="31" spans="1:15" ht="16.5" customHeight="1" x14ac:dyDescent="0.25">
      <c r="A31" s="46"/>
      <c r="B31" s="23">
        <v>7891224655724</v>
      </c>
      <c r="C31" s="24">
        <v>4103276</v>
      </c>
      <c r="D31" s="25" t="s">
        <v>64</v>
      </c>
      <c r="E31" s="30" t="s">
        <v>46</v>
      </c>
      <c r="F31" s="25" t="s">
        <v>6</v>
      </c>
      <c r="G31" s="27" t="s">
        <v>67</v>
      </c>
      <c r="H31" s="24">
        <f t="shared" si="0"/>
        <v>3</v>
      </c>
      <c r="I31" s="28">
        <v>36</v>
      </c>
      <c r="J31" s="29">
        <v>4.2818000000000002E-2</v>
      </c>
      <c r="K31" s="29">
        <f t="shared" si="1"/>
        <v>0.12845400000000001</v>
      </c>
      <c r="L31" s="29">
        <v>5.93</v>
      </c>
      <c r="M31" s="29">
        <f t="shared" si="2"/>
        <v>17.79</v>
      </c>
      <c r="N31" s="29">
        <v>6.6</v>
      </c>
      <c r="O31" s="29">
        <f t="shared" si="3"/>
        <v>19.799999999999997</v>
      </c>
    </row>
    <row r="32" spans="1:15" ht="16.5" customHeight="1" x14ac:dyDescent="0.25">
      <c r="A32" s="46"/>
      <c r="B32" s="23">
        <v>7891224655731</v>
      </c>
      <c r="C32" s="24">
        <v>4103276</v>
      </c>
      <c r="D32" s="25" t="s">
        <v>64</v>
      </c>
      <c r="E32" s="30" t="s">
        <v>48</v>
      </c>
      <c r="F32" s="25" t="s">
        <v>6</v>
      </c>
      <c r="G32" s="27" t="s">
        <v>68</v>
      </c>
      <c r="H32" s="24">
        <f t="shared" si="0"/>
        <v>5</v>
      </c>
      <c r="I32" s="28">
        <v>60</v>
      </c>
      <c r="J32" s="29">
        <v>4.2818000000000002E-2</v>
      </c>
      <c r="K32" s="29">
        <f t="shared" si="1"/>
        <v>0.21409</v>
      </c>
      <c r="L32" s="29">
        <v>6.1</v>
      </c>
      <c r="M32" s="29">
        <f t="shared" si="2"/>
        <v>30.5</v>
      </c>
      <c r="N32" s="29">
        <v>6.78</v>
      </c>
      <c r="O32" s="29">
        <f t="shared" si="3"/>
        <v>33.9</v>
      </c>
    </row>
    <row r="33" spans="1:15" ht="16.5" customHeight="1" x14ac:dyDescent="0.25">
      <c r="A33" s="46"/>
      <c r="B33" s="23">
        <v>7891224655748</v>
      </c>
      <c r="C33" s="24">
        <v>4103276</v>
      </c>
      <c r="D33" s="25" t="s">
        <v>64</v>
      </c>
      <c r="E33" s="30" t="s">
        <v>50</v>
      </c>
      <c r="F33" s="25" t="s">
        <v>6</v>
      </c>
      <c r="G33" s="27" t="s">
        <v>69</v>
      </c>
      <c r="H33" s="24">
        <f t="shared" si="0"/>
        <v>4</v>
      </c>
      <c r="I33" s="28">
        <v>48</v>
      </c>
      <c r="J33" s="29">
        <v>4.2818000000000002E-2</v>
      </c>
      <c r="K33" s="29">
        <f t="shared" si="1"/>
        <v>0.17127200000000001</v>
      </c>
      <c r="L33" s="29">
        <v>6.73</v>
      </c>
      <c r="M33" s="29">
        <f t="shared" si="2"/>
        <v>26.92</v>
      </c>
      <c r="N33" s="29">
        <v>7.5</v>
      </c>
      <c r="O33" s="29">
        <f t="shared" si="3"/>
        <v>30</v>
      </c>
    </row>
    <row r="34" spans="1:15" ht="16.5" customHeight="1" x14ac:dyDescent="0.25">
      <c r="A34" s="46"/>
      <c r="B34" s="23">
        <v>7891224655755</v>
      </c>
      <c r="C34" s="24">
        <v>4103276</v>
      </c>
      <c r="D34" s="25" t="s">
        <v>64</v>
      </c>
      <c r="E34" s="30" t="s">
        <v>70</v>
      </c>
      <c r="F34" s="25" t="s">
        <v>6</v>
      </c>
      <c r="G34" s="27" t="s">
        <v>71</v>
      </c>
      <c r="H34" s="24">
        <f t="shared" ref="H34:H65" si="4">I34/12</f>
        <v>1</v>
      </c>
      <c r="I34" s="28">
        <v>12</v>
      </c>
      <c r="J34" s="29">
        <v>4.8231040000000003E-2</v>
      </c>
      <c r="K34" s="29">
        <f t="shared" si="1"/>
        <v>4.8231040000000003E-2</v>
      </c>
      <c r="L34" s="29">
        <v>7.33</v>
      </c>
      <c r="M34" s="29">
        <f t="shared" si="2"/>
        <v>7.33</v>
      </c>
      <c r="N34" s="29">
        <v>8.15</v>
      </c>
      <c r="O34" s="29">
        <f t="shared" si="3"/>
        <v>8.15</v>
      </c>
    </row>
    <row r="35" spans="1:15" ht="16.5" customHeight="1" x14ac:dyDescent="0.25">
      <c r="A35" s="48" t="s">
        <v>44</v>
      </c>
      <c r="B35" s="23">
        <v>7891224047420</v>
      </c>
      <c r="C35" s="24">
        <v>4103276</v>
      </c>
      <c r="D35" s="25" t="s">
        <v>72</v>
      </c>
      <c r="E35" s="30" t="s">
        <v>65</v>
      </c>
      <c r="F35" s="25" t="s">
        <v>6</v>
      </c>
      <c r="G35" s="27" t="s">
        <v>73</v>
      </c>
      <c r="H35" s="24">
        <f t="shared" si="4"/>
        <v>1</v>
      </c>
      <c r="I35" s="28">
        <v>12</v>
      </c>
      <c r="J35" s="29">
        <v>4.2818000000000002E-2</v>
      </c>
      <c r="K35" s="29">
        <f t="shared" si="1"/>
        <v>4.2818000000000002E-2</v>
      </c>
      <c r="L35" s="29">
        <v>5.58</v>
      </c>
      <c r="M35" s="29">
        <f t="shared" si="2"/>
        <v>5.58</v>
      </c>
      <c r="N35" s="29">
        <v>6.2</v>
      </c>
      <c r="O35" s="29">
        <f t="shared" si="3"/>
        <v>6.2</v>
      </c>
    </row>
    <row r="36" spans="1:15" ht="16.5" customHeight="1" x14ac:dyDescent="0.25">
      <c r="A36" s="46"/>
      <c r="B36" s="23">
        <v>7891224047437</v>
      </c>
      <c r="C36" s="24">
        <v>4103276</v>
      </c>
      <c r="D36" s="25" t="s">
        <v>72</v>
      </c>
      <c r="E36" s="30" t="s">
        <v>46</v>
      </c>
      <c r="F36" s="25" t="s">
        <v>6</v>
      </c>
      <c r="G36" s="27" t="s">
        <v>74</v>
      </c>
      <c r="H36" s="24">
        <f t="shared" si="4"/>
        <v>3</v>
      </c>
      <c r="I36" s="28">
        <v>36</v>
      </c>
      <c r="J36" s="29">
        <v>4.2818000000000002E-2</v>
      </c>
      <c r="K36" s="29">
        <f t="shared" si="1"/>
        <v>0.12845400000000001</v>
      </c>
      <c r="L36" s="29">
        <v>5.93</v>
      </c>
      <c r="M36" s="29">
        <f t="shared" si="2"/>
        <v>17.79</v>
      </c>
      <c r="N36" s="29">
        <v>6.6</v>
      </c>
      <c r="O36" s="29">
        <f t="shared" si="3"/>
        <v>19.799999999999997</v>
      </c>
    </row>
    <row r="37" spans="1:15" ht="16.5" customHeight="1" x14ac:dyDescent="0.25">
      <c r="A37" s="46"/>
      <c r="B37" s="23">
        <v>7891224047444</v>
      </c>
      <c r="C37" s="24">
        <v>4103276</v>
      </c>
      <c r="D37" s="25" t="s">
        <v>72</v>
      </c>
      <c r="E37" s="30" t="s">
        <v>48</v>
      </c>
      <c r="F37" s="25" t="s">
        <v>6</v>
      </c>
      <c r="G37" s="27" t="s">
        <v>75</v>
      </c>
      <c r="H37" s="24">
        <f t="shared" si="4"/>
        <v>5</v>
      </c>
      <c r="I37" s="28">
        <v>60</v>
      </c>
      <c r="J37" s="29">
        <v>4.2818000000000002E-2</v>
      </c>
      <c r="K37" s="29">
        <f t="shared" si="1"/>
        <v>0.21409</v>
      </c>
      <c r="L37" s="29">
        <v>6.1</v>
      </c>
      <c r="M37" s="29">
        <f t="shared" si="2"/>
        <v>30.5</v>
      </c>
      <c r="N37" s="29">
        <v>6.78</v>
      </c>
      <c r="O37" s="29">
        <f t="shared" si="3"/>
        <v>33.9</v>
      </c>
    </row>
    <row r="38" spans="1:15" ht="16.5" customHeight="1" x14ac:dyDescent="0.25">
      <c r="A38" s="46"/>
      <c r="B38" s="23">
        <v>7891224047451</v>
      </c>
      <c r="C38" s="24">
        <v>4103276</v>
      </c>
      <c r="D38" s="25" t="s">
        <v>72</v>
      </c>
      <c r="E38" s="30" t="s">
        <v>50</v>
      </c>
      <c r="F38" s="25" t="s">
        <v>6</v>
      </c>
      <c r="G38" s="27" t="s">
        <v>76</v>
      </c>
      <c r="H38" s="24">
        <f t="shared" si="4"/>
        <v>4</v>
      </c>
      <c r="I38" s="28">
        <v>48</v>
      </c>
      <c r="J38" s="29">
        <v>4.2818000000000002E-2</v>
      </c>
      <c r="K38" s="29">
        <f t="shared" si="1"/>
        <v>0.17127200000000001</v>
      </c>
      <c r="L38" s="29">
        <v>6.73</v>
      </c>
      <c r="M38" s="29">
        <f t="shared" si="2"/>
        <v>26.92</v>
      </c>
      <c r="N38" s="29">
        <v>7.5</v>
      </c>
      <c r="O38" s="29">
        <f t="shared" si="3"/>
        <v>30</v>
      </c>
    </row>
    <row r="39" spans="1:15" ht="16.5" customHeight="1" x14ac:dyDescent="0.25">
      <c r="A39" s="46"/>
      <c r="B39" s="23">
        <v>7891224047468</v>
      </c>
      <c r="C39" s="24">
        <v>4103276</v>
      </c>
      <c r="D39" s="25" t="s">
        <v>72</v>
      </c>
      <c r="E39" s="30" t="s">
        <v>70</v>
      </c>
      <c r="F39" s="25" t="s">
        <v>6</v>
      </c>
      <c r="G39" s="27" t="s">
        <v>77</v>
      </c>
      <c r="H39" s="24">
        <f t="shared" si="4"/>
        <v>1</v>
      </c>
      <c r="I39" s="28">
        <v>12</v>
      </c>
      <c r="J39" s="29">
        <v>4.8231040000000003E-2</v>
      </c>
      <c r="K39" s="29">
        <f t="shared" si="1"/>
        <v>4.8231040000000003E-2</v>
      </c>
      <c r="L39" s="29">
        <v>7.33</v>
      </c>
      <c r="M39" s="29">
        <f t="shared" si="2"/>
        <v>7.33</v>
      </c>
      <c r="N39" s="29">
        <v>8.15</v>
      </c>
      <c r="O39" s="29">
        <f t="shared" si="3"/>
        <v>8.15</v>
      </c>
    </row>
    <row r="40" spans="1:15" ht="16.5" customHeight="1" x14ac:dyDescent="0.25">
      <c r="A40" s="48" t="s">
        <v>44</v>
      </c>
      <c r="B40" s="23">
        <v>7891266717602</v>
      </c>
      <c r="C40" s="24">
        <v>4103276</v>
      </c>
      <c r="D40" s="25" t="s">
        <v>78</v>
      </c>
      <c r="E40" s="30" t="s">
        <v>65</v>
      </c>
      <c r="F40" s="25" t="s">
        <v>6</v>
      </c>
      <c r="G40" s="27" t="s">
        <v>79</v>
      </c>
      <c r="H40" s="24">
        <f t="shared" si="4"/>
        <v>1</v>
      </c>
      <c r="I40" s="28">
        <v>12</v>
      </c>
      <c r="J40" s="29">
        <v>4.2818000000000002E-2</v>
      </c>
      <c r="K40" s="29">
        <f t="shared" si="1"/>
        <v>4.2818000000000002E-2</v>
      </c>
      <c r="L40" s="29">
        <v>5.58</v>
      </c>
      <c r="M40" s="29">
        <f t="shared" si="2"/>
        <v>5.58</v>
      </c>
      <c r="N40" s="29">
        <v>6.2</v>
      </c>
      <c r="O40" s="29">
        <f t="shared" si="3"/>
        <v>6.2</v>
      </c>
    </row>
    <row r="41" spans="1:15" ht="16.5" customHeight="1" x14ac:dyDescent="0.25">
      <c r="A41" s="46"/>
      <c r="B41" s="23">
        <v>7891266717619</v>
      </c>
      <c r="C41" s="24">
        <v>4103276</v>
      </c>
      <c r="D41" s="25" t="s">
        <v>78</v>
      </c>
      <c r="E41" s="30" t="s">
        <v>46</v>
      </c>
      <c r="F41" s="25" t="s">
        <v>6</v>
      </c>
      <c r="G41" s="27" t="s">
        <v>80</v>
      </c>
      <c r="H41" s="24">
        <f t="shared" si="4"/>
        <v>3</v>
      </c>
      <c r="I41" s="28">
        <v>36</v>
      </c>
      <c r="J41" s="29">
        <v>4.2818000000000002E-2</v>
      </c>
      <c r="K41" s="29">
        <f t="shared" si="1"/>
        <v>0.12845400000000001</v>
      </c>
      <c r="L41" s="29">
        <v>5.93</v>
      </c>
      <c r="M41" s="29">
        <f t="shared" si="2"/>
        <v>17.79</v>
      </c>
      <c r="N41" s="29">
        <v>6.6</v>
      </c>
      <c r="O41" s="29">
        <f t="shared" si="3"/>
        <v>19.799999999999997</v>
      </c>
    </row>
    <row r="42" spans="1:15" ht="16.5" customHeight="1" x14ac:dyDescent="0.25">
      <c r="A42" s="46"/>
      <c r="B42" s="23">
        <v>7891266717626</v>
      </c>
      <c r="C42" s="24">
        <v>4103276</v>
      </c>
      <c r="D42" s="25" t="s">
        <v>78</v>
      </c>
      <c r="E42" s="30" t="s">
        <v>48</v>
      </c>
      <c r="F42" s="25" t="s">
        <v>6</v>
      </c>
      <c r="G42" s="27" t="s">
        <v>81</v>
      </c>
      <c r="H42" s="24">
        <f t="shared" si="4"/>
        <v>5</v>
      </c>
      <c r="I42" s="28">
        <v>60</v>
      </c>
      <c r="J42" s="29">
        <v>4.2818000000000002E-2</v>
      </c>
      <c r="K42" s="29">
        <f t="shared" si="1"/>
        <v>0.21409</v>
      </c>
      <c r="L42" s="29">
        <v>6.1</v>
      </c>
      <c r="M42" s="29">
        <f t="shared" si="2"/>
        <v>30.5</v>
      </c>
      <c r="N42" s="29">
        <v>6.78</v>
      </c>
      <c r="O42" s="29">
        <f t="shared" si="3"/>
        <v>33.9</v>
      </c>
    </row>
    <row r="43" spans="1:15" ht="16.5" customHeight="1" x14ac:dyDescent="0.25">
      <c r="A43" s="46"/>
      <c r="B43" s="23">
        <v>7891266717633</v>
      </c>
      <c r="C43" s="24">
        <v>4103276</v>
      </c>
      <c r="D43" s="25" t="s">
        <v>78</v>
      </c>
      <c r="E43" s="30" t="s">
        <v>50</v>
      </c>
      <c r="F43" s="25" t="s">
        <v>6</v>
      </c>
      <c r="G43" s="27" t="s">
        <v>82</v>
      </c>
      <c r="H43" s="24">
        <f t="shared" si="4"/>
        <v>4</v>
      </c>
      <c r="I43" s="28">
        <v>48</v>
      </c>
      <c r="J43" s="29">
        <v>4.2818000000000002E-2</v>
      </c>
      <c r="K43" s="29">
        <f t="shared" si="1"/>
        <v>0.17127200000000001</v>
      </c>
      <c r="L43" s="29">
        <v>6.73</v>
      </c>
      <c r="M43" s="29">
        <f t="shared" si="2"/>
        <v>26.92</v>
      </c>
      <c r="N43" s="29">
        <v>7.5</v>
      </c>
      <c r="O43" s="29">
        <f t="shared" si="3"/>
        <v>30</v>
      </c>
    </row>
    <row r="44" spans="1:15" ht="16.5" customHeight="1" x14ac:dyDescent="0.25">
      <c r="A44" s="46"/>
      <c r="B44" s="23">
        <v>7891266717640</v>
      </c>
      <c r="C44" s="24">
        <v>4103276</v>
      </c>
      <c r="D44" s="25" t="s">
        <v>78</v>
      </c>
      <c r="E44" s="30" t="s">
        <v>70</v>
      </c>
      <c r="F44" s="25" t="s">
        <v>6</v>
      </c>
      <c r="G44" s="27" t="s">
        <v>83</v>
      </c>
      <c r="H44" s="24">
        <f t="shared" si="4"/>
        <v>1</v>
      </c>
      <c r="I44" s="28">
        <v>12</v>
      </c>
      <c r="J44" s="29">
        <v>4.8231040000000003E-2</v>
      </c>
      <c r="K44" s="29">
        <f t="shared" si="1"/>
        <v>4.8231040000000003E-2</v>
      </c>
      <c r="L44" s="29">
        <v>7.33</v>
      </c>
      <c r="M44" s="29">
        <f t="shared" si="2"/>
        <v>7.33</v>
      </c>
      <c r="N44" s="29">
        <v>8.15</v>
      </c>
      <c r="O44" s="29">
        <f t="shared" si="3"/>
        <v>8.15</v>
      </c>
    </row>
    <row r="45" spans="1:15" ht="24" customHeight="1" x14ac:dyDescent="0.25">
      <c r="A45" s="43" t="s">
        <v>44</v>
      </c>
      <c r="B45" s="23">
        <v>7891224548156</v>
      </c>
      <c r="C45" s="24">
        <v>4137064</v>
      </c>
      <c r="D45" s="25" t="s">
        <v>84</v>
      </c>
      <c r="E45" s="30" t="s">
        <v>46</v>
      </c>
      <c r="F45" s="25" t="s">
        <v>6</v>
      </c>
      <c r="G45" s="27" t="s">
        <v>85</v>
      </c>
      <c r="H45" s="24">
        <f t="shared" si="4"/>
        <v>78</v>
      </c>
      <c r="I45" s="28">
        <v>936</v>
      </c>
      <c r="J45" s="29">
        <v>2.4605657999999999E-2</v>
      </c>
      <c r="K45" s="29">
        <f t="shared" si="1"/>
        <v>1.9192413239999999</v>
      </c>
      <c r="L45" s="29">
        <v>3.71</v>
      </c>
      <c r="M45" s="29">
        <f t="shared" si="2"/>
        <v>289.38</v>
      </c>
      <c r="N45" s="29">
        <v>4.2300000000000004</v>
      </c>
      <c r="O45" s="29">
        <f t="shared" si="3"/>
        <v>329.94000000000005</v>
      </c>
    </row>
    <row r="46" spans="1:15" ht="24" customHeight="1" x14ac:dyDescent="0.25">
      <c r="A46" s="44"/>
      <c r="B46" s="23">
        <v>7891224548163</v>
      </c>
      <c r="C46" s="24">
        <v>4137064</v>
      </c>
      <c r="D46" s="25" t="s">
        <v>84</v>
      </c>
      <c r="E46" s="30" t="s">
        <v>48</v>
      </c>
      <c r="F46" s="25" t="s">
        <v>6</v>
      </c>
      <c r="G46" s="27" t="s">
        <v>86</v>
      </c>
      <c r="H46" s="24">
        <f t="shared" si="4"/>
        <v>213</v>
      </c>
      <c r="I46" s="28">
        <v>2556</v>
      </c>
      <c r="J46" s="29">
        <v>2.8911168000000001E-2</v>
      </c>
      <c r="K46" s="29">
        <f t="shared" si="1"/>
        <v>6.1580787840000006</v>
      </c>
      <c r="L46" s="29">
        <v>4.09</v>
      </c>
      <c r="M46" s="29">
        <f t="shared" si="2"/>
        <v>871.17</v>
      </c>
      <c r="N46" s="29">
        <v>4.67</v>
      </c>
      <c r="O46" s="29">
        <f t="shared" si="3"/>
        <v>994.71</v>
      </c>
    </row>
    <row r="47" spans="1:15" ht="24" customHeight="1" x14ac:dyDescent="0.25">
      <c r="A47" s="45"/>
      <c r="B47" s="23">
        <v>7891224548170</v>
      </c>
      <c r="C47" s="24">
        <v>4137064</v>
      </c>
      <c r="D47" s="25" t="s">
        <v>84</v>
      </c>
      <c r="E47" s="30" t="s">
        <v>50</v>
      </c>
      <c r="F47" s="25" t="s">
        <v>6</v>
      </c>
      <c r="G47" s="27" t="s">
        <v>87</v>
      </c>
      <c r="H47" s="24">
        <f t="shared" si="4"/>
        <v>123</v>
      </c>
      <c r="I47" s="28">
        <v>1476</v>
      </c>
      <c r="J47" s="29">
        <v>2.8911168000000001E-2</v>
      </c>
      <c r="K47" s="29">
        <f t="shared" si="1"/>
        <v>3.5560736639999999</v>
      </c>
      <c r="L47" s="29">
        <v>4.34</v>
      </c>
      <c r="M47" s="29">
        <f t="shared" si="2"/>
        <v>533.81999999999994</v>
      </c>
      <c r="N47" s="29">
        <v>4.7300000000000004</v>
      </c>
      <c r="O47" s="29">
        <f t="shared" si="3"/>
        <v>581.79000000000008</v>
      </c>
    </row>
    <row r="48" spans="1:15" ht="24" customHeight="1" x14ac:dyDescent="0.25">
      <c r="A48" s="43" t="s">
        <v>44</v>
      </c>
      <c r="B48" s="23">
        <v>7891224548033</v>
      </c>
      <c r="C48" s="24">
        <v>4137064</v>
      </c>
      <c r="D48" s="25" t="s">
        <v>29</v>
      </c>
      <c r="E48" s="30" t="s">
        <v>46</v>
      </c>
      <c r="F48" s="25" t="s">
        <v>6</v>
      </c>
      <c r="G48" s="27" t="s">
        <v>88</v>
      </c>
      <c r="H48" s="24">
        <f t="shared" si="4"/>
        <v>30</v>
      </c>
      <c r="I48" s="28">
        <v>360</v>
      </c>
      <c r="J48" s="29">
        <v>2.4605657999999999E-2</v>
      </c>
      <c r="K48" s="29">
        <f t="shared" si="1"/>
        <v>0.73816974000000002</v>
      </c>
      <c r="L48" s="29">
        <v>3.71</v>
      </c>
      <c r="M48" s="29">
        <f t="shared" si="2"/>
        <v>111.3</v>
      </c>
      <c r="N48" s="29">
        <v>4.2300000000000004</v>
      </c>
      <c r="O48" s="29">
        <f t="shared" si="3"/>
        <v>126.9</v>
      </c>
    </row>
    <row r="49" spans="1:15" ht="24" customHeight="1" x14ac:dyDescent="0.25">
      <c r="A49" s="44"/>
      <c r="B49" s="23">
        <v>7891224548040</v>
      </c>
      <c r="C49" s="24">
        <v>4137064</v>
      </c>
      <c r="D49" s="25" t="s">
        <v>29</v>
      </c>
      <c r="E49" s="30" t="s">
        <v>48</v>
      </c>
      <c r="F49" s="25" t="s">
        <v>6</v>
      </c>
      <c r="G49" s="27" t="s">
        <v>89</v>
      </c>
      <c r="H49" s="24">
        <f t="shared" si="4"/>
        <v>67</v>
      </c>
      <c r="I49" s="28">
        <v>804</v>
      </c>
      <c r="J49" s="29">
        <v>2.8911168000000001E-2</v>
      </c>
      <c r="K49" s="29">
        <f t="shared" si="1"/>
        <v>1.937048256</v>
      </c>
      <c r="L49" s="29">
        <v>4.09</v>
      </c>
      <c r="M49" s="29">
        <f t="shared" si="2"/>
        <v>274.02999999999997</v>
      </c>
      <c r="N49" s="29">
        <v>4.67</v>
      </c>
      <c r="O49" s="29">
        <f t="shared" si="3"/>
        <v>312.89</v>
      </c>
    </row>
    <row r="50" spans="1:15" ht="24" customHeight="1" x14ac:dyDescent="0.25">
      <c r="A50" s="45"/>
      <c r="B50" s="23">
        <v>7891224548057</v>
      </c>
      <c r="C50" s="24">
        <v>4137064</v>
      </c>
      <c r="D50" s="25" t="s">
        <v>29</v>
      </c>
      <c r="E50" s="30" t="s">
        <v>50</v>
      </c>
      <c r="F50" s="25" t="s">
        <v>6</v>
      </c>
      <c r="G50" s="27" t="s">
        <v>90</v>
      </c>
      <c r="H50" s="24">
        <f t="shared" si="4"/>
        <v>45</v>
      </c>
      <c r="I50" s="28">
        <v>540</v>
      </c>
      <c r="J50" s="29">
        <v>2.8911168000000001E-2</v>
      </c>
      <c r="K50" s="29">
        <f t="shared" si="1"/>
        <v>1.3010025600000001</v>
      </c>
      <c r="L50" s="29">
        <v>4.34</v>
      </c>
      <c r="M50" s="29">
        <f t="shared" si="2"/>
        <v>195.29999999999998</v>
      </c>
      <c r="N50" s="29">
        <v>4.7300000000000004</v>
      </c>
      <c r="O50" s="29">
        <f t="shared" si="3"/>
        <v>212.85000000000002</v>
      </c>
    </row>
    <row r="51" spans="1:15" ht="24" customHeight="1" x14ac:dyDescent="0.25">
      <c r="A51" s="43" t="s">
        <v>44</v>
      </c>
      <c r="B51" s="23">
        <v>7891224707188</v>
      </c>
      <c r="C51" s="24">
        <v>4000396</v>
      </c>
      <c r="D51" s="25" t="s">
        <v>91</v>
      </c>
      <c r="E51" s="26">
        <v>6</v>
      </c>
      <c r="F51" s="25" t="s">
        <v>6</v>
      </c>
      <c r="G51" s="27" t="s">
        <v>92</v>
      </c>
      <c r="H51" s="24">
        <f t="shared" si="4"/>
        <v>18</v>
      </c>
      <c r="I51" s="28">
        <v>216</v>
      </c>
      <c r="J51" s="29">
        <v>2.4605657999999999E-2</v>
      </c>
      <c r="K51" s="29">
        <f t="shared" si="1"/>
        <v>0.44290184399999999</v>
      </c>
      <c r="L51" s="29">
        <v>3.6</v>
      </c>
      <c r="M51" s="29">
        <f t="shared" si="2"/>
        <v>64.8</v>
      </c>
      <c r="N51" s="29">
        <v>4.12</v>
      </c>
      <c r="O51" s="29">
        <f t="shared" si="3"/>
        <v>74.16</v>
      </c>
    </row>
    <row r="52" spans="1:15" ht="24" customHeight="1" x14ac:dyDescent="0.25">
      <c r="A52" s="44"/>
      <c r="B52" s="23">
        <v>7891224707195</v>
      </c>
      <c r="C52" s="24">
        <v>4000396</v>
      </c>
      <c r="D52" s="25" t="s">
        <v>91</v>
      </c>
      <c r="E52" s="30" t="s">
        <v>65</v>
      </c>
      <c r="F52" s="25" t="s">
        <v>6</v>
      </c>
      <c r="G52" s="27" t="s">
        <v>93</v>
      </c>
      <c r="H52" s="24">
        <f t="shared" si="4"/>
        <v>45</v>
      </c>
      <c r="I52" s="28">
        <v>540</v>
      </c>
      <c r="J52" s="29">
        <v>2.8911168000000001E-2</v>
      </c>
      <c r="K52" s="29">
        <f t="shared" si="1"/>
        <v>1.3010025600000001</v>
      </c>
      <c r="L52" s="29">
        <v>3.79</v>
      </c>
      <c r="M52" s="29">
        <f t="shared" si="2"/>
        <v>170.55</v>
      </c>
      <c r="N52" s="29">
        <v>4.34</v>
      </c>
      <c r="O52" s="29">
        <f t="shared" si="3"/>
        <v>195.29999999999998</v>
      </c>
    </row>
    <row r="53" spans="1:15" ht="24" customHeight="1" x14ac:dyDescent="0.25">
      <c r="A53" s="45"/>
      <c r="B53" s="23">
        <v>7891224707201</v>
      </c>
      <c r="C53" s="24">
        <v>4000396</v>
      </c>
      <c r="D53" s="25" t="s">
        <v>91</v>
      </c>
      <c r="E53" s="30" t="s">
        <v>46</v>
      </c>
      <c r="F53" s="25" t="s">
        <v>6</v>
      </c>
      <c r="G53" s="27" t="s">
        <v>94</v>
      </c>
      <c r="H53" s="24">
        <f t="shared" si="4"/>
        <v>27</v>
      </c>
      <c r="I53" s="28">
        <v>324</v>
      </c>
      <c r="J53" s="29">
        <v>2.8911168000000001E-2</v>
      </c>
      <c r="K53" s="29">
        <f t="shared" si="1"/>
        <v>0.78060153600000004</v>
      </c>
      <c r="L53" s="29">
        <v>4.16</v>
      </c>
      <c r="M53" s="29">
        <f t="shared" si="2"/>
        <v>112.32000000000001</v>
      </c>
      <c r="N53" s="29">
        <v>4.7699999999999996</v>
      </c>
      <c r="O53" s="29">
        <f t="shared" si="3"/>
        <v>128.79</v>
      </c>
    </row>
    <row r="54" spans="1:15" ht="24" customHeight="1" x14ac:dyDescent="0.25">
      <c r="A54" s="43" t="s">
        <v>44</v>
      </c>
      <c r="B54" s="23">
        <v>7891224677566</v>
      </c>
      <c r="C54" s="24">
        <v>4137122</v>
      </c>
      <c r="D54" s="25" t="s">
        <v>95</v>
      </c>
      <c r="E54" s="30" t="s">
        <v>48</v>
      </c>
      <c r="F54" s="25" t="s">
        <v>6</v>
      </c>
      <c r="G54" s="27" t="s">
        <v>96</v>
      </c>
      <c r="H54" s="24">
        <f t="shared" si="4"/>
        <v>186</v>
      </c>
      <c r="I54" s="28">
        <v>2232</v>
      </c>
      <c r="J54" s="29">
        <v>2.4605657999999999E-2</v>
      </c>
      <c r="K54" s="29">
        <f t="shared" si="1"/>
        <v>4.5766523879999994</v>
      </c>
      <c r="L54" s="29">
        <v>4.4400000000000004</v>
      </c>
      <c r="M54" s="29">
        <f t="shared" si="2"/>
        <v>825.84</v>
      </c>
      <c r="N54" s="29">
        <v>4.58</v>
      </c>
      <c r="O54" s="29">
        <f t="shared" si="3"/>
        <v>851.88</v>
      </c>
    </row>
    <row r="55" spans="1:15" ht="24" customHeight="1" x14ac:dyDescent="0.25">
      <c r="A55" s="44"/>
      <c r="B55" s="23">
        <v>7891224677573</v>
      </c>
      <c r="C55" s="24">
        <v>4137122</v>
      </c>
      <c r="D55" s="25" t="s">
        <v>95</v>
      </c>
      <c r="E55" s="30" t="s">
        <v>50</v>
      </c>
      <c r="F55" s="25" t="s">
        <v>6</v>
      </c>
      <c r="G55" s="27" t="s">
        <v>97</v>
      </c>
      <c r="H55" s="24">
        <f t="shared" si="4"/>
        <v>106</v>
      </c>
      <c r="I55" s="28">
        <v>1272</v>
      </c>
      <c r="J55" s="29">
        <v>2.8911168000000001E-2</v>
      </c>
      <c r="K55" s="29">
        <f t="shared" si="1"/>
        <v>3.0645838080000001</v>
      </c>
      <c r="L55" s="29">
        <v>4.9400000000000004</v>
      </c>
      <c r="M55" s="29">
        <f t="shared" si="2"/>
        <v>523.64</v>
      </c>
      <c r="N55" s="29">
        <v>5.0999999999999996</v>
      </c>
      <c r="O55" s="29">
        <f t="shared" si="3"/>
        <v>540.59999999999991</v>
      </c>
    </row>
    <row r="56" spans="1:15" ht="24" customHeight="1" x14ac:dyDescent="0.25">
      <c r="A56" s="45"/>
      <c r="B56" s="23">
        <v>7891224677580</v>
      </c>
      <c r="C56" s="24">
        <v>4137122</v>
      </c>
      <c r="D56" s="25" t="s">
        <v>95</v>
      </c>
      <c r="E56" s="30" t="s">
        <v>70</v>
      </c>
      <c r="F56" s="25" t="s">
        <v>6</v>
      </c>
      <c r="G56" s="27" t="s">
        <v>98</v>
      </c>
      <c r="H56" s="24">
        <f t="shared" si="4"/>
        <v>10</v>
      </c>
      <c r="I56" s="28">
        <v>120</v>
      </c>
      <c r="J56" s="29">
        <v>2.8911168000000001E-2</v>
      </c>
      <c r="K56" s="29">
        <f t="shared" si="1"/>
        <v>0.28911167999999998</v>
      </c>
      <c r="L56" s="29">
        <v>5.46</v>
      </c>
      <c r="M56" s="29">
        <f t="shared" si="2"/>
        <v>54.6</v>
      </c>
      <c r="N56" s="29">
        <v>6.15</v>
      </c>
      <c r="O56" s="29">
        <f t="shared" si="3"/>
        <v>61.5</v>
      </c>
    </row>
    <row r="57" spans="1:15" ht="24" customHeight="1" x14ac:dyDescent="0.25">
      <c r="A57" s="43" t="s">
        <v>44</v>
      </c>
      <c r="B57" s="23">
        <v>7891224470020</v>
      </c>
      <c r="C57" s="24">
        <v>4132585</v>
      </c>
      <c r="D57" s="25" t="s">
        <v>99</v>
      </c>
      <c r="E57" s="30" t="s">
        <v>46</v>
      </c>
      <c r="F57" s="25" t="s">
        <v>6</v>
      </c>
      <c r="G57" s="27" t="s">
        <v>100</v>
      </c>
      <c r="H57" s="24">
        <f t="shared" si="4"/>
        <v>20</v>
      </c>
      <c r="I57" s="28">
        <v>240</v>
      </c>
      <c r="J57" s="29">
        <v>2.4605657999999999E-2</v>
      </c>
      <c r="K57" s="29">
        <f t="shared" si="1"/>
        <v>0.49211315999999999</v>
      </c>
      <c r="L57" s="29">
        <v>4.16</v>
      </c>
      <c r="M57" s="29">
        <f t="shared" si="2"/>
        <v>83.2</v>
      </c>
      <c r="N57" s="29">
        <v>4.29</v>
      </c>
      <c r="O57" s="29">
        <f t="shared" si="3"/>
        <v>85.8</v>
      </c>
    </row>
    <row r="58" spans="1:15" ht="24" customHeight="1" x14ac:dyDescent="0.25">
      <c r="A58" s="44"/>
      <c r="B58" s="23">
        <v>7891224470037</v>
      </c>
      <c r="C58" s="24">
        <v>4132585</v>
      </c>
      <c r="D58" s="25" t="s">
        <v>99</v>
      </c>
      <c r="E58" s="30" t="s">
        <v>48</v>
      </c>
      <c r="F58" s="25" t="s">
        <v>6</v>
      </c>
      <c r="G58" s="27" t="s">
        <v>101</v>
      </c>
      <c r="H58" s="24">
        <f t="shared" si="4"/>
        <v>40</v>
      </c>
      <c r="I58" s="28">
        <v>480</v>
      </c>
      <c r="J58" s="29">
        <v>2.8911168000000001E-2</v>
      </c>
      <c r="K58" s="29">
        <f t="shared" si="1"/>
        <v>1.1564467199999999</v>
      </c>
      <c r="L58" s="29">
        <v>4.4400000000000004</v>
      </c>
      <c r="M58" s="29">
        <f t="shared" si="2"/>
        <v>177.60000000000002</v>
      </c>
      <c r="N58" s="29">
        <v>4.57</v>
      </c>
      <c r="O58" s="29">
        <f t="shared" si="3"/>
        <v>182.8</v>
      </c>
    </row>
    <row r="59" spans="1:15" ht="24" customHeight="1" x14ac:dyDescent="0.25">
      <c r="A59" s="45"/>
      <c r="B59" s="23">
        <v>7891224470044</v>
      </c>
      <c r="C59" s="24">
        <v>4132585</v>
      </c>
      <c r="D59" s="25" t="s">
        <v>99</v>
      </c>
      <c r="E59" s="30" t="s">
        <v>50</v>
      </c>
      <c r="F59" s="25" t="s">
        <v>6</v>
      </c>
      <c r="G59" s="27" t="s">
        <v>102</v>
      </c>
      <c r="H59" s="24">
        <f t="shared" si="4"/>
        <v>25</v>
      </c>
      <c r="I59" s="28">
        <v>300</v>
      </c>
      <c r="J59" s="29">
        <v>2.8911168000000001E-2</v>
      </c>
      <c r="K59" s="29">
        <f t="shared" si="1"/>
        <v>0.72277920000000007</v>
      </c>
      <c r="L59" s="29">
        <v>4.9400000000000004</v>
      </c>
      <c r="M59" s="29">
        <f t="shared" si="2"/>
        <v>123.50000000000001</v>
      </c>
      <c r="N59" s="29">
        <v>5.09</v>
      </c>
      <c r="O59" s="29">
        <f t="shared" si="3"/>
        <v>127.25</v>
      </c>
    </row>
    <row r="60" spans="1:15" ht="24" customHeight="1" x14ac:dyDescent="0.25">
      <c r="A60" s="43" t="s">
        <v>44</v>
      </c>
      <c r="B60" s="23">
        <v>7891224673278</v>
      </c>
      <c r="C60" s="24">
        <v>4103358</v>
      </c>
      <c r="D60" s="25" t="s">
        <v>103</v>
      </c>
      <c r="E60" s="30" t="s">
        <v>46</v>
      </c>
      <c r="F60" s="25" t="s">
        <v>6</v>
      </c>
      <c r="G60" s="27" t="s">
        <v>104</v>
      </c>
      <c r="H60" s="24">
        <f t="shared" si="4"/>
        <v>58</v>
      </c>
      <c r="I60" s="28">
        <v>696</v>
      </c>
      <c r="J60" s="29">
        <v>2.4605657999999999E-2</v>
      </c>
      <c r="K60" s="29">
        <f t="shared" si="1"/>
        <v>1.427128164</v>
      </c>
      <c r="L60" s="29">
        <v>4.1639999999999997</v>
      </c>
      <c r="M60" s="29">
        <f t="shared" si="2"/>
        <v>241.51199999999997</v>
      </c>
      <c r="N60" s="29">
        <v>4.22</v>
      </c>
      <c r="O60" s="29">
        <f t="shared" si="3"/>
        <v>244.76</v>
      </c>
    </row>
    <row r="61" spans="1:15" ht="24" customHeight="1" x14ac:dyDescent="0.25">
      <c r="A61" s="44"/>
      <c r="B61" s="23">
        <v>7891224673285</v>
      </c>
      <c r="C61" s="24">
        <v>4103358</v>
      </c>
      <c r="D61" s="25" t="s">
        <v>103</v>
      </c>
      <c r="E61" s="30" t="s">
        <v>48</v>
      </c>
      <c r="F61" s="25" t="s">
        <v>6</v>
      </c>
      <c r="G61" s="27" t="s">
        <v>105</v>
      </c>
      <c r="H61" s="24">
        <f t="shared" si="4"/>
        <v>168</v>
      </c>
      <c r="I61" s="28">
        <v>2016</v>
      </c>
      <c r="J61" s="29">
        <v>2.8911168000000001E-2</v>
      </c>
      <c r="K61" s="29">
        <f t="shared" si="1"/>
        <v>4.8570762240000001</v>
      </c>
      <c r="L61" s="29">
        <v>4.4400000000000004</v>
      </c>
      <c r="M61" s="29">
        <f t="shared" si="2"/>
        <v>745.92000000000007</v>
      </c>
      <c r="N61" s="29">
        <v>4.5</v>
      </c>
      <c r="O61" s="29">
        <f t="shared" si="3"/>
        <v>756</v>
      </c>
    </row>
    <row r="62" spans="1:15" ht="24" customHeight="1" x14ac:dyDescent="0.25">
      <c r="A62" s="45"/>
      <c r="B62" s="23">
        <v>7891224673292</v>
      </c>
      <c r="C62" s="24">
        <v>4103358</v>
      </c>
      <c r="D62" s="25" t="s">
        <v>103</v>
      </c>
      <c r="E62" s="30" t="s">
        <v>50</v>
      </c>
      <c r="F62" s="25" t="s">
        <v>6</v>
      </c>
      <c r="G62" s="27" t="s">
        <v>106</v>
      </c>
      <c r="H62" s="24">
        <f t="shared" si="4"/>
        <v>94</v>
      </c>
      <c r="I62" s="28">
        <v>1128</v>
      </c>
      <c r="J62" s="29">
        <v>2.8911168000000001E-2</v>
      </c>
      <c r="K62" s="29">
        <f t="shared" si="1"/>
        <v>2.717649792</v>
      </c>
      <c r="L62" s="29">
        <v>4.9400000000000004</v>
      </c>
      <c r="M62" s="29">
        <f t="shared" si="2"/>
        <v>464.36</v>
      </c>
      <c r="N62" s="29">
        <v>5.01</v>
      </c>
      <c r="O62" s="29">
        <f t="shared" si="3"/>
        <v>470.94</v>
      </c>
    </row>
    <row r="63" spans="1:15" ht="24" customHeight="1" x14ac:dyDescent="0.25">
      <c r="A63" s="43" t="s">
        <v>44</v>
      </c>
      <c r="B63" s="23">
        <v>7891224673216</v>
      </c>
      <c r="C63" s="24">
        <v>4103358</v>
      </c>
      <c r="D63" s="25" t="s">
        <v>107</v>
      </c>
      <c r="E63" s="30" t="s">
        <v>46</v>
      </c>
      <c r="F63" s="25" t="s">
        <v>6</v>
      </c>
      <c r="G63" s="27" t="s">
        <v>108</v>
      </c>
      <c r="H63" s="24">
        <f t="shared" si="4"/>
        <v>68</v>
      </c>
      <c r="I63" s="28">
        <v>816</v>
      </c>
      <c r="J63" s="29">
        <v>2.4605657999999999E-2</v>
      </c>
      <c r="K63" s="29">
        <f t="shared" si="1"/>
        <v>1.6731847439999998</v>
      </c>
      <c r="L63" s="29">
        <v>4.1639999999999997</v>
      </c>
      <c r="M63" s="29">
        <f t="shared" si="2"/>
        <v>283.15199999999999</v>
      </c>
      <c r="N63" s="29">
        <v>4.22</v>
      </c>
      <c r="O63" s="29">
        <f t="shared" si="3"/>
        <v>286.95999999999998</v>
      </c>
    </row>
    <row r="64" spans="1:15" ht="24" customHeight="1" x14ac:dyDescent="0.25">
      <c r="A64" s="44"/>
      <c r="B64" s="23">
        <v>7891224673223</v>
      </c>
      <c r="C64" s="24">
        <v>4103358</v>
      </c>
      <c r="D64" s="25" t="s">
        <v>107</v>
      </c>
      <c r="E64" s="30" t="s">
        <v>48</v>
      </c>
      <c r="F64" s="25" t="s">
        <v>6</v>
      </c>
      <c r="G64" s="27" t="s">
        <v>109</v>
      </c>
      <c r="H64" s="24">
        <f t="shared" si="4"/>
        <v>178</v>
      </c>
      <c r="I64" s="28">
        <v>2136</v>
      </c>
      <c r="J64" s="29">
        <v>2.8911168000000001E-2</v>
      </c>
      <c r="K64" s="29">
        <f t="shared" si="1"/>
        <v>5.1461879040000005</v>
      </c>
      <c r="L64" s="29">
        <v>4.4400000000000004</v>
      </c>
      <c r="M64" s="29">
        <f t="shared" si="2"/>
        <v>790.32</v>
      </c>
      <c r="N64" s="29">
        <v>4.5</v>
      </c>
      <c r="O64" s="29">
        <f t="shared" si="3"/>
        <v>801</v>
      </c>
    </row>
    <row r="65" spans="1:15" ht="24" customHeight="1" x14ac:dyDescent="0.25">
      <c r="A65" s="45"/>
      <c r="B65" s="23">
        <v>7891224673230</v>
      </c>
      <c r="C65" s="24">
        <v>4103358</v>
      </c>
      <c r="D65" s="25" t="s">
        <v>107</v>
      </c>
      <c r="E65" s="30" t="s">
        <v>50</v>
      </c>
      <c r="F65" s="25" t="s">
        <v>6</v>
      </c>
      <c r="G65" s="27" t="s">
        <v>110</v>
      </c>
      <c r="H65" s="24">
        <f t="shared" si="4"/>
        <v>104</v>
      </c>
      <c r="I65" s="28">
        <v>1248</v>
      </c>
      <c r="J65" s="29">
        <v>2.8911168000000001E-2</v>
      </c>
      <c r="K65" s="29">
        <f t="shared" si="1"/>
        <v>3.006761472</v>
      </c>
      <c r="L65" s="29">
        <v>4.9400000000000004</v>
      </c>
      <c r="M65" s="29">
        <f t="shared" si="2"/>
        <v>513.76</v>
      </c>
      <c r="N65" s="29">
        <v>5.01</v>
      </c>
      <c r="O65" s="29">
        <f t="shared" si="3"/>
        <v>521.04</v>
      </c>
    </row>
    <row r="66" spans="1:15" ht="16.5" customHeight="1" x14ac:dyDescent="0.25">
      <c r="A66" s="47"/>
      <c r="B66" s="23">
        <v>7891224010998</v>
      </c>
      <c r="C66" s="24">
        <v>4123463</v>
      </c>
      <c r="D66" s="25" t="s">
        <v>111</v>
      </c>
      <c r="E66" s="26">
        <v>10</v>
      </c>
      <c r="F66" s="25" t="s">
        <v>5</v>
      </c>
      <c r="G66" s="27" t="s">
        <v>112</v>
      </c>
      <c r="H66" s="24">
        <f t="shared" ref="H66:H97" si="5">I66/12</f>
        <v>20</v>
      </c>
      <c r="I66" s="28">
        <v>240</v>
      </c>
      <c r="J66" s="29">
        <v>1.9646E-2</v>
      </c>
      <c r="K66" s="29">
        <f t="shared" ref="K66:K129" si="6">H66*J66</f>
        <v>0.39291999999999999</v>
      </c>
      <c r="L66" s="29">
        <v>2.29</v>
      </c>
      <c r="M66" s="29">
        <f t="shared" ref="M66:M129" si="7">H66*L66</f>
        <v>45.8</v>
      </c>
      <c r="N66" s="29">
        <v>2.57</v>
      </c>
      <c r="O66" s="29">
        <f t="shared" ref="O66:O129" si="8">H66*N66</f>
        <v>51.4</v>
      </c>
    </row>
    <row r="67" spans="1:15" ht="16.5" customHeight="1" x14ac:dyDescent="0.25">
      <c r="A67" s="44"/>
      <c r="B67" s="23">
        <v>7891224011001</v>
      </c>
      <c r="C67" s="24">
        <v>4123463</v>
      </c>
      <c r="D67" s="25" t="s">
        <v>111</v>
      </c>
      <c r="E67" s="30" t="s">
        <v>113</v>
      </c>
      <c r="F67" s="25" t="s">
        <v>5</v>
      </c>
      <c r="G67" s="27" t="s">
        <v>114</v>
      </c>
      <c r="H67" s="24">
        <f t="shared" si="5"/>
        <v>20</v>
      </c>
      <c r="I67" s="28">
        <v>240</v>
      </c>
      <c r="J67" s="29">
        <v>1.9646E-2</v>
      </c>
      <c r="K67" s="29">
        <f t="shared" si="6"/>
        <v>0.39291999999999999</v>
      </c>
      <c r="L67" s="29">
        <v>2.39</v>
      </c>
      <c r="M67" s="29">
        <f t="shared" si="7"/>
        <v>47.800000000000004</v>
      </c>
      <c r="N67" s="29">
        <v>2.68</v>
      </c>
      <c r="O67" s="29">
        <f t="shared" si="8"/>
        <v>53.6</v>
      </c>
    </row>
    <row r="68" spans="1:15" ht="16.5" customHeight="1" x14ac:dyDescent="0.25">
      <c r="A68" s="44"/>
      <c r="B68" s="23">
        <v>7891224011018</v>
      </c>
      <c r="C68" s="24">
        <v>4123463</v>
      </c>
      <c r="D68" s="25" t="s">
        <v>111</v>
      </c>
      <c r="E68" s="30" t="s">
        <v>115</v>
      </c>
      <c r="F68" s="25" t="s">
        <v>5</v>
      </c>
      <c r="G68" s="27" t="s">
        <v>116</v>
      </c>
      <c r="H68" s="24">
        <f t="shared" si="5"/>
        <v>20</v>
      </c>
      <c r="I68" s="28">
        <v>240</v>
      </c>
      <c r="J68" s="29">
        <v>1.9646E-2</v>
      </c>
      <c r="K68" s="29">
        <f t="shared" si="6"/>
        <v>0.39291999999999999</v>
      </c>
      <c r="L68" s="29">
        <v>2.57</v>
      </c>
      <c r="M68" s="29">
        <f t="shared" si="7"/>
        <v>51.4</v>
      </c>
      <c r="N68" s="29">
        <v>2.88</v>
      </c>
      <c r="O68" s="29">
        <f t="shared" si="8"/>
        <v>57.599999999999994</v>
      </c>
    </row>
    <row r="69" spans="1:15" ht="16.5" customHeight="1" x14ac:dyDescent="0.25">
      <c r="A69" s="44"/>
      <c r="B69" s="23">
        <v>7891224011025</v>
      </c>
      <c r="C69" s="24">
        <v>4123463</v>
      </c>
      <c r="D69" s="25" t="s">
        <v>111</v>
      </c>
      <c r="E69" s="26">
        <v>2</v>
      </c>
      <c r="F69" s="25" t="s">
        <v>5</v>
      </c>
      <c r="G69" s="27" t="s">
        <v>117</v>
      </c>
      <c r="H69" s="24">
        <f t="shared" si="5"/>
        <v>20</v>
      </c>
      <c r="I69" s="28">
        <v>240</v>
      </c>
      <c r="J69" s="29">
        <v>1.9646E-2</v>
      </c>
      <c r="K69" s="29">
        <f t="shared" si="6"/>
        <v>0.39291999999999999</v>
      </c>
      <c r="L69" s="29">
        <v>2.76</v>
      </c>
      <c r="M69" s="29">
        <f t="shared" si="7"/>
        <v>55.199999999999996</v>
      </c>
      <c r="N69" s="29">
        <v>3.09</v>
      </c>
      <c r="O69" s="29">
        <f t="shared" si="8"/>
        <v>61.8</v>
      </c>
    </row>
    <row r="70" spans="1:15" ht="16.5" customHeight="1" x14ac:dyDescent="0.25">
      <c r="A70" s="44"/>
      <c r="B70" s="23">
        <v>7891224011032</v>
      </c>
      <c r="C70" s="24">
        <v>4123463</v>
      </c>
      <c r="D70" s="25" t="s">
        <v>111</v>
      </c>
      <c r="E70" s="30" t="s">
        <v>118</v>
      </c>
      <c r="F70" s="25" t="s">
        <v>5</v>
      </c>
      <c r="G70" s="27" t="s">
        <v>119</v>
      </c>
      <c r="H70" s="24">
        <f t="shared" si="5"/>
        <v>20</v>
      </c>
      <c r="I70" s="28">
        <v>240</v>
      </c>
      <c r="J70" s="29">
        <v>3.7691532000000007E-2</v>
      </c>
      <c r="K70" s="29">
        <f t="shared" si="6"/>
        <v>0.75383064000000011</v>
      </c>
      <c r="L70" s="29">
        <v>3.29</v>
      </c>
      <c r="M70" s="29">
        <f t="shared" si="7"/>
        <v>65.8</v>
      </c>
      <c r="N70" s="29">
        <v>3.69</v>
      </c>
      <c r="O70" s="29">
        <f t="shared" si="8"/>
        <v>73.8</v>
      </c>
    </row>
    <row r="71" spans="1:15" ht="16.5" customHeight="1" x14ac:dyDescent="0.25">
      <c r="A71" s="45"/>
      <c r="B71" s="23">
        <v>7891224011049</v>
      </c>
      <c r="C71" s="24">
        <v>4123463</v>
      </c>
      <c r="D71" s="25" t="s">
        <v>111</v>
      </c>
      <c r="E71" s="26">
        <v>6</v>
      </c>
      <c r="F71" s="25" t="s">
        <v>5</v>
      </c>
      <c r="G71" s="27" t="s">
        <v>120</v>
      </c>
      <c r="H71" s="24">
        <f t="shared" si="5"/>
        <v>20</v>
      </c>
      <c r="I71" s="28">
        <v>240</v>
      </c>
      <c r="J71" s="29">
        <v>3.7691532000000007E-2</v>
      </c>
      <c r="K71" s="29">
        <f t="shared" si="6"/>
        <v>0.75383064000000011</v>
      </c>
      <c r="L71" s="29">
        <v>3.6</v>
      </c>
      <c r="M71" s="29">
        <f t="shared" si="7"/>
        <v>72</v>
      </c>
      <c r="N71" s="29">
        <v>4.04</v>
      </c>
      <c r="O71" s="29">
        <f t="shared" si="8"/>
        <v>80.8</v>
      </c>
    </row>
    <row r="72" spans="1:15" ht="16.5" customHeight="1" x14ac:dyDescent="0.25">
      <c r="A72" s="47"/>
      <c r="B72" s="23">
        <v>7891224011063</v>
      </c>
      <c r="C72" s="24">
        <v>4123463</v>
      </c>
      <c r="D72" s="25" t="s">
        <v>121</v>
      </c>
      <c r="E72" s="26">
        <v>10</v>
      </c>
      <c r="F72" s="25" t="s">
        <v>5</v>
      </c>
      <c r="G72" s="27" t="s">
        <v>122</v>
      </c>
      <c r="H72" s="24">
        <f t="shared" si="5"/>
        <v>40</v>
      </c>
      <c r="I72" s="28">
        <v>480</v>
      </c>
      <c r="J72" s="29">
        <v>1.9646E-2</v>
      </c>
      <c r="K72" s="29">
        <f t="shared" si="6"/>
        <v>0.78583999999999998</v>
      </c>
      <c r="L72" s="29">
        <v>2.29</v>
      </c>
      <c r="M72" s="29">
        <f t="shared" si="7"/>
        <v>91.6</v>
      </c>
      <c r="N72" s="29">
        <v>2.57</v>
      </c>
      <c r="O72" s="29">
        <f t="shared" si="8"/>
        <v>102.8</v>
      </c>
    </row>
    <row r="73" spans="1:15" ht="16.5" customHeight="1" x14ac:dyDescent="0.25">
      <c r="A73" s="44"/>
      <c r="B73" s="23">
        <v>7891224011070</v>
      </c>
      <c r="C73" s="24">
        <v>4123463</v>
      </c>
      <c r="D73" s="25" t="s">
        <v>121</v>
      </c>
      <c r="E73" s="30" t="s">
        <v>113</v>
      </c>
      <c r="F73" s="25" t="s">
        <v>5</v>
      </c>
      <c r="G73" s="27" t="s">
        <v>123</v>
      </c>
      <c r="H73" s="24">
        <f t="shared" si="5"/>
        <v>40</v>
      </c>
      <c r="I73" s="28">
        <v>480</v>
      </c>
      <c r="J73" s="29">
        <v>1.9646E-2</v>
      </c>
      <c r="K73" s="29">
        <f t="shared" si="6"/>
        <v>0.78583999999999998</v>
      </c>
      <c r="L73" s="29">
        <v>2.39</v>
      </c>
      <c r="M73" s="29">
        <f t="shared" si="7"/>
        <v>95.600000000000009</v>
      </c>
      <c r="N73" s="29">
        <v>2.68</v>
      </c>
      <c r="O73" s="29">
        <f t="shared" si="8"/>
        <v>107.2</v>
      </c>
    </row>
    <row r="74" spans="1:15" ht="16.5" customHeight="1" x14ac:dyDescent="0.25">
      <c r="A74" s="44"/>
      <c r="B74" s="23">
        <v>7891224011087</v>
      </c>
      <c r="C74" s="24">
        <v>4123463</v>
      </c>
      <c r="D74" s="25" t="s">
        <v>121</v>
      </c>
      <c r="E74" s="30" t="s">
        <v>115</v>
      </c>
      <c r="F74" s="25" t="s">
        <v>5</v>
      </c>
      <c r="G74" s="27" t="s">
        <v>124</v>
      </c>
      <c r="H74" s="24">
        <f t="shared" si="5"/>
        <v>40</v>
      </c>
      <c r="I74" s="28">
        <v>480</v>
      </c>
      <c r="J74" s="29">
        <v>1.9646E-2</v>
      </c>
      <c r="K74" s="29">
        <f t="shared" si="6"/>
        <v>0.78583999999999998</v>
      </c>
      <c r="L74" s="29">
        <v>2.57</v>
      </c>
      <c r="M74" s="29">
        <f t="shared" si="7"/>
        <v>102.8</v>
      </c>
      <c r="N74" s="29">
        <v>2.88</v>
      </c>
      <c r="O74" s="29">
        <f t="shared" si="8"/>
        <v>115.19999999999999</v>
      </c>
    </row>
    <row r="75" spans="1:15" ht="16.5" customHeight="1" x14ac:dyDescent="0.25">
      <c r="A75" s="44"/>
      <c r="B75" s="23">
        <v>7891224011094</v>
      </c>
      <c r="C75" s="24">
        <v>4123463</v>
      </c>
      <c r="D75" s="25" t="s">
        <v>121</v>
      </c>
      <c r="E75" s="26">
        <v>2</v>
      </c>
      <c r="F75" s="25" t="s">
        <v>5</v>
      </c>
      <c r="G75" s="27" t="s">
        <v>125</v>
      </c>
      <c r="H75" s="24">
        <f t="shared" si="5"/>
        <v>40</v>
      </c>
      <c r="I75" s="28">
        <v>480</v>
      </c>
      <c r="J75" s="29">
        <v>1.9646E-2</v>
      </c>
      <c r="K75" s="29">
        <f t="shared" si="6"/>
        <v>0.78583999999999998</v>
      </c>
      <c r="L75" s="29">
        <v>2.76</v>
      </c>
      <c r="M75" s="29">
        <f t="shared" si="7"/>
        <v>110.39999999999999</v>
      </c>
      <c r="N75" s="29">
        <v>3.09</v>
      </c>
      <c r="O75" s="29">
        <f t="shared" si="8"/>
        <v>123.6</v>
      </c>
    </row>
    <row r="76" spans="1:15" ht="16.5" customHeight="1" x14ac:dyDescent="0.25">
      <c r="A76" s="44"/>
      <c r="B76" s="23">
        <v>7891224011100</v>
      </c>
      <c r="C76" s="24">
        <v>4123463</v>
      </c>
      <c r="D76" s="25" t="s">
        <v>121</v>
      </c>
      <c r="E76" s="30" t="s">
        <v>118</v>
      </c>
      <c r="F76" s="25" t="s">
        <v>5</v>
      </c>
      <c r="G76" s="27" t="s">
        <v>126</v>
      </c>
      <c r="H76" s="24">
        <f t="shared" si="5"/>
        <v>40</v>
      </c>
      <c r="I76" s="28">
        <v>480</v>
      </c>
      <c r="J76" s="29">
        <v>3.7691532000000007E-2</v>
      </c>
      <c r="K76" s="29">
        <f t="shared" si="6"/>
        <v>1.5076612800000002</v>
      </c>
      <c r="L76" s="29">
        <v>3.29</v>
      </c>
      <c r="M76" s="29">
        <f t="shared" si="7"/>
        <v>131.6</v>
      </c>
      <c r="N76" s="29">
        <v>3.69</v>
      </c>
      <c r="O76" s="29">
        <f t="shared" si="8"/>
        <v>147.6</v>
      </c>
    </row>
    <row r="77" spans="1:15" ht="16.5" customHeight="1" x14ac:dyDescent="0.25">
      <c r="A77" s="45"/>
      <c r="B77" s="23">
        <v>7891224011117</v>
      </c>
      <c r="C77" s="24">
        <v>4123463</v>
      </c>
      <c r="D77" s="25" t="s">
        <v>121</v>
      </c>
      <c r="E77" s="26">
        <v>6</v>
      </c>
      <c r="F77" s="25" t="s">
        <v>5</v>
      </c>
      <c r="G77" s="27" t="s">
        <v>127</v>
      </c>
      <c r="H77" s="24">
        <f t="shared" si="5"/>
        <v>40</v>
      </c>
      <c r="I77" s="28">
        <v>480</v>
      </c>
      <c r="J77" s="29">
        <v>3.7691532000000007E-2</v>
      </c>
      <c r="K77" s="29">
        <f t="shared" si="6"/>
        <v>1.5076612800000002</v>
      </c>
      <c r="L77" s="29">
        <v>3.6</v>
      </c>
      <c r="M77" s="29">
        <f t="shared" si="7"/>
        <v>144</v>
      </c>
      <c r="N77" s="29">
        <v>4.04</v>
      </c>
      <c r="O77" s="29">
        <f t="shared" si="8"/>
        <v>161.6</v>
      </c>
    </row>
    <row r="78" spans="1:15" ht="16.5" customHeight="1" x14ac:dyDescent="0.25">
      <c r="A78" s="47"/>
      <c r="B78" s="23">
        <v>7891224039296</v>
      </c>
      <c r="C78" s="24">
        <v>4134833</v>
      </c>
      <c r="D78" s="25" t="s">
        <v>128</v>
      </c>
      <c r="E78" s="26">
        <v>10</v>
      </c>
      <c r="F78" s="25" t="s">
        <v>5</v>
      </c>
      <c r="G78" s="27" t="s">
        <v>129</v>
      </c>
      <c r="H78" s="24">
        <f t="shared" si="5"/>
        <v>67</v>
      </c>
      <c r="I78" s="28">
        <v>804</v>
      </c>
      <c r="J78" s="29">
        <v>1.9646E-2</v>
      </c>
      <c r="K78" s="29">
        <f t="shared" si="6"/>
        <v>1.316282</v>
      </c>
      <c r="L78" s="29">
        <v>2.29</v>
      </c>
      <c r="M78" s="29">
        <f t="shared" si="7"/>
        <v>153.43</v>
      </c>
      <c r="N78" s="29">
        <v>2.57</v>
      </c>
      <c r="O78" s="29">
        <f t="shared" si="8"/>
        <v>172.19</v>
      </c>
    </row>
    <row r="79" spans="1:15" ht="16.5" customHeight="1" x14ac:dyDescent="0.25">
      <c r="A79" s="44"/>
      <c r="B79" s="23">
        <v>7891224039302</v>
      </c>
      <c r="C79" s="24">
        <v>4134833</v>
      </c>
      <c r="D79" s="25" t="s">
        <v>128</v>
      </c>
      <c r="E79" s="30" t="s">
        <v>113</v>
      </c>
      <c r="F79" s="25" t="s">
        <v>5</v>
      </c>
      <c r="G79" s="27" t="s">
        <v>130</v>
      </c>
      <c r="H79" s="24">
        <f t="shared" si="5"/>
        <v>67</v>
      </c>
      <c r="I79" s="28">
        <v>804</v>
      </c>
      <c r="J79" s="29">
        <v>1.9646E-2</v>
      </c>
      <c r="K79" s="29">
        <f t="shared" si="6"/>
        <v>1.316282</v>
      </c>
      <c r="L79" s="29">
        <v>2.39</v>
      </c>
      <c r="M79" s="29">
        <f t="shared" si="7"/>
        <v>160.13</v>
      </c>
      <c r="N79" s="29">
        <v>2.88</v>
      </c>
      <c r="O79" s="29">
        <f t="shared" si="8"/>
        <v>192.95999999999998</v>
      </c>
    </row>
    <row r="80" spans="1:15" ht="16.5" customHeight="1" x14ac:dyDescent="0.25">
      <c r="A80" s="44"/>
      <c r="B80" s="23">
        <v>7891224039326</v>
      </c>
      <c r="C80" s="24">
        <v>4134833</v>
      </c>
      <c r="D80" s="25" t="s">
        <v>128</v>
      </c>
      <c r="E80" s="26">
        <v>2</v>
      </c>
      <c r="F80" s="25" t="s">
        <v>5</v>
      </c>
      <c r="G80" s="27" t="s">
        <v>131</v>
      </c>
      <c r="H80" s="24">
        <f t="shared" si="5"/>
        <v>67</v>
      </c>
      <c r="I80" s="28">
        <v>804</v>
      </c>
      <c r="J80" s="29">
        <v>1.9646E-2</v>
      </c>
      <c r="K80" s="29">
        <f t="shared" si="6"/>
        <v>1.316282</v>
      </c>
      <c r="L80" s="29">
        <v>2.76</v>
      </c>
      <c r="M80" s="29">
        <f t="shared" si="7"/>
        <v>184.92</v>
      </c>
      <c r="N80" s="29">
        <v>3.32</v>
      </c>
      <c r="O80" s="29">
        <f t="shared" si="8"/>
        <v>222.44</v>
      </c>
    </row>
    <row r="81" spans="1:15" ht="16.5" customHeight="1" x14ac:dyDescent="0.25">
      <c r="A81" s="44"/>
      <c r="B81" s="23">
        <v>7891224039333</v>
      </c>
      <c r="C81" s="24">
        <v>4134833</v>
      </c>
      <c r="D81" s="25" t="s">
        <v>128</v>
      </c>
      <c r="E81" s="30" t="s">
        <v>118</v>
      </c>
      <c r="F81" s="25" t="s">
        <v>5</v>
      </c>
      <c r="G81" s="27" t="s">
        <v>132</v>
      </c>
      <c r="H81" s="24">
        <f t="shared" si="5"/>
        <v>67</v>
      </c>
      <c r="I81" s="28">
        <v>804</v>
      </c>
      <c r="J81" s="29">
        <v>3.7691532000000007E-2</v>
      </c>
      <c r="K81" s="29">
        <f t="shared" si="6"/>
        <v>2.5253326440000006</v>
      </c>
      <c r="L81" s="29">
        <v>3.29</v>
      </c>
      <c r="M81" s="29">
        <f t="shared" si="7"/>
        <v>220.43</v>
      </c>
      <c r="N81" s="29">
        <v>3.83</v>
      </c>
      <c r="O81" s="29">
        <f t="shared" si="8"/>
        <v>256.61</v>
      </c>
    </row>
    <row r="82" spans="1:15" ht="16.5" customHeight="1" x14ac:dyDescent="0.25">
      <c r="A82" s="45"/>
      <c r="B82" s="23">
        <v>7891224039340</v>
      </c>
      <c r="C82" s="24">
        <v>4134833</v>
      </c>
      <c r="D82" s="25" t="s">
        <v>128</v>
      </c>
      <c r="E82" s="26">
        <v>6</v>
      </c>
      <c r="F82" s="25" t="s">
        <v>5</v>
      </c>
      <c r="G82" s="27" t="s">
        <v>133</v>
      </c>
      <c r="H82" s="24">
        <f t="shared" si="5"/>
        <v>67</v>
      </c>
      <c r="I82" s="28">
        <v>804</v>
      </c>
      <c r="J82" s="29">
        <v>3.7691532000000007E-2</v>
      </c>
      <c r="K82" s="29">
        <f t="shared" si="6"/>
        <v>2.5253326440000006</v>
      </c>
      <c r="L82" s="29">
        <v>3.6</v>
      </c>
      <c r="M82" s="29">
        <f t="shared" si="7"/>
        <v>241.20000000000002</v>
      </c>
      <c r="N82" s="29">
        <v>4.1900000000000004</v>
      </c>
      <c r="O82" s="29">
        <f t="shared" si="8"/>
        <v>280.73</v>
      </c>
    </row>
    <row r="83" spans="1:15" ht="16.5" customHeight="1" x14ac:dyDescent="0.25">
      <c r="A83" s="47"/>
      <c r="B83" s="23">
        <v>7891224039364</v>
      </c>
      <c r="C83" s="24">
        <v>4134833</v>
      </c>
      <c r="D83" s="25" t="s">
        <v>134</v>
      </c>
      <c r="E83" s="26">
        <v>10</v>
      </c>
      <c r="F83" s="25" t="s">
        <v>5</v>
      </c>
      <c r="G83" s="27" t="s">
        <v>135</v>
      </c>
      <c r="H83" s="24">
        <f t="shared" si="5"/>
        <v>40</v>
      </c>
      <c r="I83" s="28">
        <v>480</v>
      </c>
      <c r="J83" s="29">
        <v>1.9646E-2</v>
      </c>
      <c r="K83" s="29">
        <f t="shared" si="6"/>
        <v>0.78583999999999998</v>
      </c>
      <c r="L83" s="29">
        <v>2.29</v>
      </c>
      <c r="M83" s="29">
        <f t="shared" si="7"/>
        <v>91.6</v>
      </c>
      <c r="N83" s="29">
        <v>2.57</v>
      </c>
      <c r="O83" s="29">
        <f t="shared" si="8"/>
        <v>102.8</v>
      </c>
    </row>
    <row r="84" spans="1:15" ht="16.5" customHeight="1" x14ac:dyDescent="0.25">
      <c r="A84" s="44"/>
      <c r="B84" s="23">
        <v>7891224039371</v>
      </c>
      <c r="C84" s="24">
        <v>4134833</v>
      </c>
      <c r="D84" s="25" t="s">
        <v>134</v>
      </c>
      <c r="E84" s="30" t="s">
        <v>113</v>
      </c>
      <c r="F84" s="25" t="s">
        <v>5</v>
      </c>
      <c r="G84" s="27" t="s">
        <v>136</v>
      </c>
      <c r="H84" s="24">
        <f t="shared" si="5"/>
        <v>40</v>
      </c>
      <c r="I84" s="28">
        <v>480</v>
      </c>
      <c r="J84" s="29">
        <v>1.9646E-2</v>
      </c>
      <c r="K84" s="29">
        <f t="shared" si="6"/>
        <v>0.78583999999999998</v>
      </c>
      <c r="L84" s="29">
        <v>2.39</v>
      </c>
      <c r="M84" s="29">
        <f t="shared" si="7"/>
        <v>95.600000000000009</v>
      </c>
      <c r="N84" s="29">
        <v>2.88</v>
      </c>
      <c r="O84" s="29">
        <f t="shared" si="8"/>
        <v>115.19999999999999</v>
      </c>
    </row>
    <row r="85" spans="1:15" ht="16.5" customHeight="1" x14ac:dyDescent="0.25">
      <c r="A85" s="44"/>
      <c r="B85" s="23">
        <v>7891224039388</v>
      </c>
      <c r="C85" s="24">
        <v>4134833</v>
      </c>
      <c r="D85" s="25" t="s">
        <v>134</v>
      </c>
      <c r="E85" s="30" t="s">
        <v>115</v>
      </c>
      <c r="F85" s="25" t="s">
        <v>5</v>
      </c>
      <c r="G85" s="27" t="s">
        <v>137</v>
      </c>
      <c r="H85" s="24">
        <f t="shared" si="5"/>
        <v>40</v>
      </c>
      <c r="I85" s="28">
        <v>480</v>
      </c>
      <c r="J85" s="29">
        <v>1.9646E-2</v>
      </c>
      <c r="K85" s="29">
        <f t="shared" si="6"/>
        <v>0.78583999999999998</v>
      </c>
      <c r="L85" s="29">
        <v>2.57</v>
      </c>
      <c r="M85" s="29">
        <f t="shared" si="7"/>
        <v>102.8</v>
      </c>
      <c r="N85" s="29">
        <v>3.09</v>
      </c>
      <c r="O85" s="29">
        <f t="shared" si="8"/>
        <v>123.6</v>
      </c>
    </row>
    <row r="86" spans="1:15" ht="16.5" customHeight="1" x14ac:dyDescent="0.25">
      <c r="A86" s="44"/>
      <c r="B86" s="23">
        <v>7891224039395</v>
      </c>
      <c r="C86" s="24">
        <v>4134833</v>
      </c>
      <c r="D86" s="25" t="s">
        <v>134</v>
      </c>
      <c r="E86" s="26">
        <v>2</v>
      </c>
      <c r="F86" s="25" t="s">
        <v>5</v>
      </c>
      <c r="G86" s="27" t="s">
        <v>138</v>
      </c>
      <c r="H86" s="24">
        <f t="shared" si="5"/>
        <v>40</v>
      </c>
      <c r="I86" s="28">
        <v>480</v>
      </c>
      <c r="J86" s="29">
        <v>1.9646E-2</v>
      </c>
      <c r="K86" s="29">
        <f t="shared" si="6"/>
        <v>0.78583999999999998</v>
      </c>
      <c r="L86" s="29">
        <v>2.76</v>
      </c>
      <c r="M86" s="29">
        <f t="shared" si="7"/>
        <v>110.39999999999999</v>
      </c>
      <c r="N86" s="29">
        <v>3.32</v>
      </c>
      <c r="O86" s="29">
        <f t="shared" si="8"/>
        <v>132.79999999999998</v>
      </c>
    </row>
    <row r="87" spans="1:15" ht="16.5" customHeight="1" x14ac:dyDescent="0.25">
      <c r="A87" s="44"/>
      <c r="B87" s="23">
        <v>7891224039401</v>
      </c>
      <c r="C87" s="24">
        <v>4134833</v>
      </c>
      <c r="D87" s="25" t="s">
        <v>134</v>
      </c>
      <c r="E87" s="30" t="s">
        <v>118</v>
      </c>
      <c r="F87" s="25" t="s">
        <v>5</v>
      </c>
      <c r="G87" s="27" t="s">
        <v>139</v>
      </c>
      <c r="H87" s="24">
        <f t="shared" si="5"/>
        <v>40</v>
      </c>
      <c r="I87" s="28">
        <v>480</v>
      </c>
      <c r="J87" s="29">
        <v>3.7691532000000007E-2</v>
      </c>
      <c r="K87" s="29">
        <f t="shared" si="6"/>
        <v>1.5076612800000002</v>
      </c>
      <c r="L87" s="29">
        <v>3.29</v>
      </c>
      <c r="M87" s="29">
        <f t="shared" si="7"/>
        <v>131.6</v>
      </c>
      <c r="N87" s="29">
        <v>3.83</v>
      </c>
      <c r="O87" s="29">
        <f t="shared" si="8"/>
        <v>153.19999999999999</v>
      </c>
    </row>
    <row r="88" spans="1:15" ht="16.5" customHeight="1" x14ac:dyDescent="0.25">
      <c r="A88" s="45"/>
      <c r="B88" s="23">
        <v>7891224039418</v>
      </c>
      <c r="C88" s="24">
        <v>4134833</v>
      </c>
      <c r="D88" s="25" t="s">
        <v>134</v>
      </c>
      <c r="E88" s="26">
        <v>6</v>
      </c>
      <c r="F88" s="25" t="s">
        <v>5</v>
      </c>
      <c r="G88" s="27" t="s">
        <v>140</v>
      </c>
      <c r="H88" s="24">
        <f t="shared" si="5"/>
        <v>40</v>
      </c>
      <c r="I88" s="28">
        <v>480</v>
      </c>
      <c r="J88" s="29">
        <v>3.7691532000000007E-2</v>
      </c>
      <c r="K88" s="29">
        <f t="shared" si="6"/>
        <v>1.5076612800000002</v>
      </c>
      <c r="L88" s="29">
        <v>3.6</v>
      </c>
      <c r="M88" s="29">
        <f t="shared" si="7"/>
        <v>144</v>
      </c>
      <c r="N88" s="29">
        <v>4.1900000000000004</v>
      </c>
      <c r="O88" s="29">
        <f t="shared" si="8"/>
        <v>167.60000000000002</v>
      </c>
    </row>
    <row r="89" spans="1:15" ht="16.5" customHeight="1" x14ac:dyDescent="0.25">
      <c r="A89" s="49"/>
      <c r="B89" s="23">
        <v>7891224744947</v>
      </c>
      <c r="C89" s="24">
        <v>4137266</v>
      </c>
      <c r="D89" s="25" t="s">
        <v>128</v>
      </c>
      <c r="E89" s="30" t="s">
        <v>113</v>
      </c>
      <c r="F89" s="25" t="s">
        <v>5</v>
      </c>
      <c r="G89" s="27" t="s">
        <v>141</v>
      </c>
      <c r="H89" s="24">
        <f t="shared" si="5"/>
        <v>13</v>
      </c>
      <c r="I89" s="28">
        <v>156</v>
      </c>
      <c r="J89" s="29">
        <v>1.9646E-2</v>
      </c>
      <c r="K89" s="29">
        <f t="shared" si="6"/>
        <v>0.25539800000000001</v>
      </c>
      <c r="L89" s="29">
        <v>2.2400000000000002</v>
      </c>
      <c r="M89" s="29">
        <f t="shared" si="7"/>
        <v>29.120000000000005</v>
      </c>
      <c r="N89" s="29">
        <v>2.66</v>
      </c>
      <c r="O89" s="29">
        <f t="shared" si="8"/>
        <v>34.58</v>
      </c>
    </row>
    <row r="90" spans="1:15" ht="16.5" customHeight="1" x14ac:dyDescent="0.25">
      <c r="A90" s="49"/>
      <c r="B90" s="23">
        <v>7891224744954</v>
      </c>
      <c r="C90" s="24">
        <v>4137266</v>
      </c>
      <c r="D90" s="25" t="s">
        <v>128</v>
      </c>
      <c r="E90" s="30" t="s">
        <v>115</v>
      </c>
      <c r="F90" s="25" t="s">
        <v>5</v>
      </c>
      <c r="G90" s="27" t="s">
        <v>142</v>
      </c>
      <c r="H90" s="24">
        <f t="shared" si="5"/>
        <v>13</v>
      </c>
      <c r="I90" s="28">
        <v>156</v>
      </c>
      <c r="J90" s="29">
        <v>1.9646E-2</v>
      </c>
      <c r="K90" s="29">
        <f t="shared" si="6"/>
        <v>0.25539800000000001</v>
      </c>
      <c r="L90" s="29">
        <v>2.4300000000000002</v>
      </c>
      <c r="M90" s="29">
        <f t="shared" si="7"/>
        <v>31.590000000000003</v>
      </c>
      <c r="N90" s="29">
        <v>2.89</v>
      </c>
      <c r="O90" s="29">
        <f t="shared" si="8"/>
        <v>37.57</v>
      </c>
    </row>
    <row r="91" spans="1:15" ht="16.5" customHeight="1" x14ac:dyDescent="0.25">
      <c r="A91" s="49"/>
      <c r="B91" s="23">
        <v>7891224744961</v>
      </c>
      <c r="C91" s="24">
        <v>4137266</v>
      </c>
      <c r="D91" s="25" t="s">
        <v>128</v>
      </c>
      <c r="E91" s="26">
        <v>2</v>
      </c>
      <c r="F91" s="25" t="s">
        <v>5</v>
      </c>
      <c r="G91" s="27" t="s">
        <v>143</v>
      </c>
      <c r="H91" s="24">
        <f t="shared" si="5"/>
        <v>13</v>
      </c>
      <c r="I91" s="28">
        <v>156</v>
      </c>
      <c r="J91" s="29">
        <v>1.9646E-2</v>
      </c>
      <c r="K91" s="29">
        <f t="shared" si="6"/>
        <v>0.25539800000000001</v>
      </c>
      <c r="L91" s="29">
        <v>2.66</v>
      </c>
      <c r="M91" s="29">
        <f t="shared" si="7"/>
        <v>34.58</v>
      </c>
      <c r="N91" s="29">
        <v>3.16</v>
      </c>
      <c r="O91" s="29">
        <f t="shared" si="8"/>
        <v>41.08</v>
      </c>
    </row>
    <row r="92" spans="1:15" ht="16.5" customHeight="1" x14ac:dyDescent="0.25">
      <c r="A92" s="49"/>
      <c r="B92" s="23">
        <v>7891224744978</v>
      </c>
      <c r="C92" s="24">
        <v>4137266</v>
      </c>
      <c r="D92" s="25" t="s">
        <v>128</v>
      </c>
      <c r="E92" s="30" t="s">
        <v>118</v>
      </c>
      <c r="F92" s="25" t="s">
        <v>5</v>
      </c>
      <c r="G92" s="27" t="s">
        <v>144</v>
      </c>
      <c r="H92" s="24">
        <f t="shared" si="5"/>
        <v>20</v>
      </c>
      <c r="I92" s="28">
        <v>240</v>
      </c>
      <c r="J92" s="29">
        <v>3.7691532000000007E-2</v>
      </c>
      <c r="K92" s="29">
        <f t="shared" si="6"/>
        <v>0.75383064000000011</v>
      </c>
      <c r="L92" s="29">
        <v>2.96</v>
      </c>
      <c r="M92" s="29">
        <f t="shared" si="7"/>
        <v>59.2</v>
      </c>
      <c r="N92" s="29">
        <v>3.49</v>
      </c>
      <c r="O92" s="29">
        <f t="shared" si="8"/>
        <v>69.800000000000011</v>
      </c>
    </row>
    <row r="93" spans="1:15" ht="16.5" customHeight="1" x14ac:dyDescent="0.25">
      <c r="A93" s="49"/>
      <c r="B93" s="23">
        <v>7891224744985</v>
      </c>
      <c r="C93" s="24">
        <v>4137266</v>
      </c>
      <c r="D93" s="25" t="s">
        <v>128</v>
      </c>
      <c r="E93" s="26">
        <v>6</v>
      </c>
      <c r="F93" s="25" t="s">
        <v>5</v>
      </c>
      <c r="G93" s="27" t="s">
        <v>145</v>
      </c>
      <c r="H93" s="24">
        <f t="shared" si="5"/>
        <v>20</v>
      </c>
      <c r="I93" s="28">
        <v>240</v>
      </c>
      <c r="J93" s="29">
        <v>3.7691532000000007E-2</v>
      </c>
      <c r="K93" s="29">
        <f t="shared" si="6"/>
        <v>0.75383064000000011</v>
      </c>
      <c r="L93" s="29">
        <v>3.3</v>
      </c>
      <c r="M93" s="29">
        <f t="shared" si="7"/>
        <v>66</v>
      </c>
      <c r="N93" s="29">
        <v>3.88</v>
      </c>
      <c r="O93" s="29">
        <f t="shared" si="8"/>
        <v>77.599999999999994</v>
      </c>
    </row>
    <row r="94" spans="1:15" ht="16.5" customHeight="1" x14ac:dyDescent="0.25">
      <c r="A94" s="49"/>
      <c r="B94" s="23">
        <v>7891224745012</v>
      </c>
      <c r="C94" s="24">
        <v>4137266</v>
      </c>
      <c r="D94" s="25" t="s">
        <v>146</v>
      </c>
      <c r="E94" s="30" t="s">
        <v>113</v>
      </c>
      <c r="F94" s="25" t="s">
        <v>5</v>
      </c>
      <c r="G94" s="27" t="s">
        <v>147</v>
      </c>
      <c r="H94" s="24">
        <f t="shared" si="5"/>
        <v>13</v>
      </c>
      <c r="I94" s="28">
        <v>156</v>
      </c>
      <c r="J94" s="29">
        <v>1.9646E-2</v>
      </c>
      <c r="K94" s="29">
        <f t="shared" si="6"/>
        <v>0.25539800000000001</v>
      </c>
      <c r="L94" s="29">
        <v>2.2400000000000002</v>
      </c>
      <c r="M94" s="29">
        <f t="shared" si="7"/>
        <v>29.120000000000005</v>
      </c>
      <c r="N94" s="29">
        <v>2.66</v>
      </c>
      <c r="O94" s="29">
        <f t="shared" si="8"/>
        <v>34.58</v>
      </c>
    </row>
    <row r="95" spans="1:15" ht="16.5" customHeight="1" x14ac:dyDescent="0.25">
      <c r="A95" s="49"/>
      <c r="B95" s="23">
        <v>7891224745029</v>
      </c>
      <c r="C95" s="24">
        <v>4137266</v>
      </c>
      <c r="D95" s="25" t="s">
        <v>146</v>
      </c>
      <c r="E95" s="30" t="s">
        <v>115</v>
      </c>
      <c r="F95" s="25" t="s">
        <v>5</v>
      </c>
      <c r="G95" s="27" t="s">
        <v>148</v>
      </c>
      <c r="H95" s="24">
        <f t="shared" si="5"/>
        <v>13</v>
      </c>
      <c r="I95" s="28">
        <v>156</v>
      </c>
      <c r="J95" s="29">
        <v>1.9646E-2</v>
      </c>
      <c r="K95" s="29">
        <f t="shared" si="6"/>
        <v>0.25539800000000001</v>
      </c>
      <c r="L95" s="29">
        <v>2.4300000000000002</v>
      </c>
      <c r="M95" s="29">
        <f t="shared" si="7"/>
        <v>31.590000000000003</v>
      </c>
      <c r="N95" s="29">
        <v>2.89</v>
      </c>
      <c r="O95" s="29">
        <f t="shared" si="8"/>
        <v>37.57</v>
      </c>
    </row>
    <row r="96" spans="1:15" ht="16.5" customHeight="1" x14ac:dyDescent="0.25">
      <c r="A96" s="49"/>
      <c r="B96" s="23">
        <v>7891224745036</v>
      </c>
      <c r="C96" s="24">
        <v>4137266</v>
      </c>
      <c r="D96" s="25" t="s">
        <v>146</v>
      </c>
      <c r="E96" s="26">
        <v>2</v>
      </c>
      <c r="F96" s="25" t="s">
        <v>5</v>
      </c>
      <c r="G96" s="27" t="s">
        <v>149</v>
      </c>
      <c r="H96" s="24">
        <f t="shared" si="5"/>
        <v>13</v>
      </c>
      <c r="I96" s="28">
        <v>156</v>
      </c>
      <c r="J96" s="29">
        <v>1.9646E-2</v>
      </c>
      <c r="K96" s="29">
        <f t="shared" si="6"/>
        <v>0.25539800000000001</v>
      </c>
      <c r="L96" s="29">
        <v>2.66</v>
      </c>
      <c r="M96" s="29">
        <f t="shared" si="7"/>
        <v>34.58</v>
      </c>
      <c r="N96" s="29">
        <v>3.16</v>
      </c>
      <c r="O96" s="29">
        <f t="shared" si="8"/>
        <v>41.08</v>
      </c>
    </row>
    <row r="97" spans="1:15" ht="16.5" customHeight="1" x14ac:dyDescent="0.25">
      <c r="A97" s="49"/>
      <c r="B97" s="23">
        <v>7891224745043</v>
      </c>
      <c r="C97" s="24">
        <v>4137266</v>
      </c>
      <c r="D97" s="25" t="s">
        <v>146</v>
      </c>
      <c r="E97" s="30" t="s">
        <v>118</v>
      </c>
      <c r="F97" s="25" t="s">
        <v>5</v>
      </c>
      <c r="G97" s="27" t="s">
        <v>150</v>
      </c>
      <c r="H97" s="24">
        <f t="shared" si="5"/>
        <v>20</v>
      </c>
      <c r="I97" s="28">
        <v>240</v>
      </c>
      <c r="J97" s="29">
        <v>3.7691532000000007E-2</v>
      </c>
      <c r="K97" s="29">
        <f t="shared" si="6"/>
        <v>0.75383064000000011</v>
      </c>
      <c r="L97" s="29">
        <v>2.96</v>
      </c>
      <c r="M97" s="29">
        <f t="shared" si="7"/>
        <v>59.2</v>
      </c>
      <c r="N97" s="29">
        <v>3.49</v>
      </c>
      <c r="O97" s="29">
        <f t="shared" si="8"/>
        <v>69.800000000000011</v>
      </c>
    </row>
    <row r="98" spans="1:15" ht="16.5" customHeight="1" x14ac:dyDescent="0.25">
      <c r="A98" s="49"/>
      <c r="B98" s="23">
        <v>7891224745050</v>
      </c>
      <c r="C98" s="24">
        <v>4137266</v>
      </c>
      <c r="D98" s="25" t="s">
        <v>146</v>
      </c>
      <c r="E98" s="26">
        <v>6</v>
      </c>
      <c r="F98" s="25" t="s">
        <v>5</v>
      </c>
      <c r="G98" s="27" t="s">
        <v>151</v>
      </c>
      <c r="H98" s="24">
        <f t="shared" ref="H98:H129" si="9">I98/12</f>
        <v>20</v>
      </c>
      <c r="I98" s="28">
        <v>240</v>
      </c>
      <c r="J98" s="29">
        <v>3.7691532000000007E-2</v>
      </c>
      <c r="K98" s="29">
        <f t="shared" si="6"/>
        <v>0.75383064000000011</v>
      </c>
      <c r="L98" s="29">
        <v>3.3</v>
      </c>
      <c r="M98" s="29">
        <f t="shared" si="7"/>
        <v>66</v>
      </c>
      <c r="N98" s="29">
        <v>3.88</v>
      </c>
      <c r="O98" s="29">
        <f t="shared" si="8"/>
        <v>77.599999999999994</v>
      </c>
    </row>
    <row r="99" spans="1:15" ht="16.5" customHeight="1" x14ac:dyDescent="0.25">
      <c r="A99" s="49"/>
      <c r="B99" s="23">
        <v>7891224600144</v>
      </c>
      <c r="C99" s="24">
        <v>4131976</v>
      </c>
      <c r="D99" s="25" t="s">
        <v>152</v>
      </c>
      <c r="E99" s="30" t="s">
        <v>113</v>
      </c>
      <c r="F99" s="25" t="s">
        <v>5</v>
      </c>
      <c r="G99" s="27" t="s">
        <v>153</v>
      </c>
      <c r="H99" s="24">
        <f t="shared" si="9"/>
        <v>20</v>
      </c>
      <c r="I99" s="28">
        <v>240</v>
      </c>
      <c r="J99" s="29">
        <v>1.9646E-2</v>
      </c>
      <c r="K99" s="29">
        <f t="shared" si="6"/>
        <v>0.39291999999999999</v>
      </c>
      <c r="L99" s="29">
        <v>2.39</v>
      </c>
      <c r="M99" s="29">
        <f t="shared" si="7"/>
        <v>47.800000000000004</v>
      </c>
      <c r="N99" s="29">
        <v>2.88</v>
      </c>
      <c r="O99" s="29">
        <f t="shared" si="8"/>
        <v>57.599999999999994</v>
      </c>
    </row>
    <row r="100" spans="1:15" ht="16.5" customHeight="1" x14ac:dyDescent="0.25">
      <c r="A100" s="49"/>
      <c r="B100" s="23">
        <v>7891224600151</v>
      </c>
      <c r="C100" s="24">
        <v>4131976</v>
      </c>
      <c r="D100" s="25" t="s">
        <v>152</v>
      </c>
      <c r="E100" s="30" t="s">
        <v>115</v>
      </c>
      <c r="F100" s="25" t="s">
        <v>5</v>
      </c>
      <c r="G100" s="27" t="s">
        <v>154</v>
      </c>
      <c r="H100" s="24">
        <f t="shared" si="9"/>
        <v>20</v>
      </c>
      <c r="I100" s="28">
        <v>240</v>
      </c>
      <c r="J100" s="29">
        <v>1.9646E-2</v>
      </c>
      <c r="K100" s="29">
        <f t="shared" si="6"/>
        <v>0.39291999999999999</v>
      </c>
      <c r="L100" s="29">
        <v>2.57</v>
      </c>
      <c r="M100" s="29">
        <f t="shared" si="7"/>
        <v>51.4</v>
      </c>
      <c r="N100" s="29">
        <v>3.09</v>
      </c>
      <c r="O100" s="29">
        <f t="shared" si="8"/>
        <v>61.8</v>
      </c>
    </row>
    <row r="101" spans="1:15" ht="16.5" customHeight="1" x14ac:dyDescent="0.25">
      <c r="A101" s="49"/>
      <c r="B101" s="23">
        <v>7891224600168</v>
      </c>
      <c r="C101" s="24">
        <v>4131976</v>
      </c>
      <c r="D101" s="25" t="s">
        <v>152</v>
      </c>
      <c r="E101" s="26">
        <v>2</v>
      </c>
      <c r="F101" s="25" t="s">
        <v>5</v>
      </c>
      <c r="G101" s="27" t="s">
        <v>155</v>
      </c>
      <c r="H101" s="24">
        <f t="shared" si="9"/>
        <v>20</v>
      </c>
      <c r="I101" s="28">
        <v>240</v>
      </c>
      <c r="J101" s="29">
        <v>1.9646E-2</v>
      </c>
      <c r="K101" s="29">
        <f t="shared" si="6"/>
        <v>0.39291999999999999</v>
      </c>
      <c r="L101" s="29">
        <v>2.76</v>
      </c>
      <c r="M101" s="29">
        <f t="shared" si="7"/>
        <v>55.199999999999996</v>
      </c>
      <c r="N101" s="29">
        <v>3.32</v>
      </c>
      <c r="O101" s="29">
        <f t="shared" si="8"/>
        <v>66.399999999999991</v>
      </c>
    </row>
    <row r="102" spans="1:15" ht="16.5" customHeight="1" x14ac:dyDescent="0.25">
      <c r="A102" s="49"/>
      <c r="B102" s="23">
        <v>7891224600175</v>
      </c>
      <c r="C102" s="24">
        <v>4131976</v>
      </c>
      <c r="D102" s="25" t="s">
        <v>152</v>
      </c>
      <c r="E102" s="30" t="s">
        <v>118</v>
      </c>
      <c r="F102" s="25" t="s">
        <v>5</v>
      </c>
      <c r="G102" s="27" t="s">
        <v>156</v>
      </c>
      <c r="H102" s="24">
        <f t="shared" si="9"/>
        <v>30</v>
      </c>
      <c r="I102" s="28">
        <v>360</v>
      </c>
      <c r="J102" s="29">
        <v>3.7691532000000007E-2</v>
      </c>
      <c r="K102" s="29">
        <f t="shared" si="6"/>
        <v>1.1307459600000003</v>
      </c>
      <c r="L102" s="29">
        <v>3.29</v>
      </c>
      <c r="M102" s="29">
        <f t="shared" si="7"/>
        <v>98.7</v>
      </c>
      <c r="N102" s="29">
        <v>3.83</v>
      </c>
      <c r="O102" s="29">
        <f t="shared" si="8"/>
        <v>114.9</v>
      </c>
    </row>
    <row r="103" spans="1:15" ht="16.5" customHeight="1" x14ac:dyDescent="0.25">
      <c r="A103" s="49"/>
      <c r="B103" s="23">
        <v>7891224600182</v>
      </c>
      <c r="C103" s="24">
        <v>4131976</v>
      </c>
      <c r="D103" s="25" t="s">
        <v>152</v>
      </c>
      <c r="E103" s="26">
        <v>6</v>
      </c>
      <c r="F103" s="25" t="s">
        <v>5</v>
      </c>
      <c r="G103" s="27" t="s">
        <v>157</v>
      </c>
      <c r="H103" s="24">
        <f t="shared" si="9"/>
        <v>30</v>
      </c>
      <c r="I103" s="28">
        <v>360</v>
      </c>
      <c r="J103" s="29">
        <v>3.7691532000000007E-2</v>
      </c>
      <c r="K103" s="29">
        <f t="shared" si="6"/>
        <v>1.1307459600000003</v>
      </c>
      <c r="L103" s="29">
        <v>3.6</v>
      </c>
      <c r="M103" s="29">
        <f t="shared" si="7"/>
        <v>108</v>
      </c>
      <c r="N103" s="29">
        <v>4.1900000000000004</v>
      </c>
      <c r="O103" s="29">
        <f t="shared" si="8"/>
        <v>125.70000000000002</v>
      </c>
    </row>
    <row r="104" spans="1:15" ht="16.5" customHeight="1" x14ac:dyDescent="0.25">
      <c r="A104" s="49"/>
      <c r="B104" s="23">
        <v>7891224600076</v>
      </c>
      <c r="C104" s="24">
        <v>4131976</v>
      </c>
      <c r="D104" s="25" t="s">
        <v>146</v>
      </c>
      <c r="E104" s="30" t="s">
        <v>113</v>
      </c>
      <c r="F104" s="25" t="s">
        <v>5</v>
      </c>
      <c r="G104" s="27" t="s">
        <v>158</v>
      </c>
      <c r="H104" s="24">
        <f t="shared" si="9"/>
        <v>20</v>
      </c>
      <c r="I104" s="28">
        <v>240</v>
      </c>
      <c r="J104" s="29">
        <v>1.9646E-2</v>
      </c>
      <c r="K104" s="29">
        <f t="shared" si="6"/>
        <v>0.39291999999999999</v>
      </c>
      <c r="L104" s="29">
        <v>2.39</v>
      </c>
      <c r="M104" s="29">
        <f t="shared" si="7"/>
        <v>47.800000000000004</v>
      </c>
      <c r="N104" s="29">
        <v>2.88</v>
      </c>
      <c r="O104" s="29">
        <f t="shared" si="8"/>
        <v>57.599999999999994</v>
      </c>
    </row>
    <row r="105" spans="1:15" ht="16.5" customHeight="1" x14ac:dyDescent="0.25">
      <c r="A105" s="49"/>
      <c r="B105" s="23">
        <v>7891224600083</v>
      </c>
      <c r="C105" s="24">
        <v>4131976</v>
      </c>
      <c r="D105" s="25" t="s">
        <v>146</v>
      </c>
      <c r="E105" s="30" t="s">
        <v>115</v>
      </c>
      <c r="F105" s="25" t="s">
        <v>5</v>
      </c>
      <c r="G105" s="27" t="s">
        <v>159</v>
      </c>
      <c r="H105" s="24">
        <f t="shared" si="9"/>
        <v>20</v>
      </c>
      <c r="I105" s="28">
        <v>240</v>
      </c>
      <c r="J105" s="29">
        <v>1.9646E-2</v>
      </c>
      <c r="K105" s="29">
        <f t="shared" si="6"/>
        <v>0.39291999999999999</v>
      </c>
      <c r="L105" s="29">
        <v>2.57</v>
      </c>
      <c r="M105" s="29">
        <f t="shared" si="7"/>
        <v>51.4</v>
      </c>
      <c r="N105" s="29">
        <v>3.09</v>
      </c>
      <c r="O105" s="29">
        <f t="shared" si="8"/>
        <v>61.8</v>
      </c>
    </row>
    <row r="106" spans="1:15" ht="16.5" customHeight="1" x14ac:dyDescent="0.25">
      <c r="A106" s="49"/>
      <c r="B106" s="23">
        <v>7891224600090</v>
      </c>
      <c r="C106" s="24">
        <v>4131976</v>
      </c>
      <c r="D106" s="25" t="s">
        <v>146</v>
      </c>
      <c r="E106" s="26">
        <v>2</v>
      </c>
      <c r="F106" s="25" t="s">
        <v>5</v>
      </c>
      <c r="G106" s="27" t="s">
        <v>160</v>
      </c>
      <c r="H106" s="24">
        <f t="shared" si="9"/>
        <v>20</v>
      </c>
      <c r="I106" s="28">
        <v>240</v>
      </c>
      <c r="J106" s="29">
        <v>1.9646E-2</v>
      </c>
      <c r="K106" s="29">
        <f t="shared" si="6"/>
        <v>0.39291999999999999</v>
      </c>
      <c r="L106" s="29">
        <v>2.76</v>
      </c>
      <c r="M106" s="29">
        <f t="shared" si="7"/>
        <v>55.199999999999996</v>
      </c>
      <c r="N106" s="29">
        <v>3.32</v>
      </c>
      <c r="O106" s="29">
        <f t="shared" si="8"/>
        <v>66.399999999999991</v>
      </c>
    </row>
    <row r="107" spans="1:15" ht="16.5" customHeight="1" x14ac:dyDescent="0.25">
      <c r="A107" s="49"/>
      <c r="B107" s="23">
        <v>7891224600106</v>
      </c>
      <c r="C107" s="24">
        <v>4131976</v>
      </c>
      <c r="D107" s="25" t="s">
        <v>146</v>
      </c>
      <c r="E107" s="30" t="s">
        <v>118</v>
      </c>
      <c r="F107" s="25" t="s">
        <v>5</v>
      </c>
      <c r="G107" s="27" t="s">
        <v>161</v>
      </c>
      <c r="H107" s="24">
        <f t="shared" si="9"/>
        <v>30</v>
      </c>
      <c r="I107" s="28">
        <v>360</v>
      </c>
      <c r="J107" s="29">
        <v>3.7691532000000007E-2</v>
      </c>
      <c r="K107" s="29">
        <f t="shared" si="6"/>
        <v>1.1307459600000003</v>
      </c>
      <c r="L107" s="29">
        <v>3.29</v>
      </c>
      <c r="M107" s="29">
        <f t="shared" si="7"/>
        <v>98.7</v>
      </c>
      <c r="N107" s="29">
        <v>3.83</v>
      </c>
      <c r="O107" s="29">
        <f t="shared" si="8"/>
        <v>114.9</v>
      </c>
    </row>
    <row r="108" spans="1:15" ht="16.5" customHeight="1" x14ac:dyDescent="0.25">
      <c r="A108" s="49"/>
      <c r="B108" s="23">
        <v>7891224600113</v>
      </c>
      <c r="C108" s="24">
        <v>4131976</v>
      </c>
      <c r="D108" s="25" t="s">
        <v>146</v>
      </c>
      <c r="E108" s="26">
        <v>6</v>
      </c>
      <c r="F108" s="25" t="s">
        <v>5</v>
      </c>
      <c r="G108" s="27" t="s">
        <v>162</v>
      </c>
      <c r="H108" s="24">
        <f t="shared" si="9"/>
        <v>30</v>
      </c>
      <c r="I108" s="28">
        <v>360</v>
      </c>
      <c r="J108" s="29">
        <v>3.7691532000000007E-2</v>
      </c>
      <c r="K108" s="29">
        <f t="shared" si="6"/>
        <v>1.1307459600000003</v>
      </c>
      <c r="L108" s="29">
        <v>3.6</v>
      </c>
      <c r="M108" s="29">
        <f t="shared" si="7"/>
        <v>108</v>
      </c>
      <c r="N108" s="29">
        <v>4.1900000000000004</v>
      </c>
      <c r="O108" s="29">
        <f t="shared" si="8"/>
        <v>125.70000000000002</v>
      </c>
    </row>
    <row r="109" spans="1:15" ht="24" customHeight="1" x14ac:dyDescent="0.25">
      <c r="A109" s="43" t="s">
        <v>44</v>
      </c>
      <c r="B109" s="23">
        <v>7891224547968</v>
      </c>
      <c r="C109" s="24">
        <v>4137064</v>
      </c>
      <c r="D109" s="25" t="s">
        <v>163</v>
      </c>
      <c r="E109" s="30" t="s">
        <v>164</v>
      </c>
      <c r="F109" s="25" t="s">
        <v>8</v>
      </c>
      <c r="G109" s="27" t="s">
        <v>165</v>
      </c>
      <c r="H109" s="24">
        <f t="shared" si="9"/>
        <v>50</v>
      </c>
      <c r="I109" s="28">
        <v>600</v>
      </c>
      <c r="J109" s="29">
        <v>2.4605657999999999E-2</v>
      </c>
      <c r="K109" s="29">
        <f t="shared" si="6"/>
        <v>1.2302829</v>
      </c>
      <c r="L109" s="29">
        <v>3.16</v>
      </c>
      <c r="M109" s="29">
        <f t="shared" si="7"/>
        <v>158</v>
      </c>
      <c r="N109" s="29">
        <v>3.6</v>
      </c>
      <c r="O109" s="29">
        <f t="shared" si="8"/>
        <v>180</v>
      </c>
    </row>
    <row r="110" spans="1:15" ht="24" customHeight="1" x14ac:dyDescent="0.25">
      <c r="A110" s="44"/>
      <c r="B110" s="23">
        <v>7891224547975</v>
      </c>
      <c r="C110" s="24">
        <v>4137064</v>
      </c>
      <c r="D110" s="25" t="s">
        <v>163</v>
      </c>
      <c r="E110" s="30" t="s">
        <v>166</v>
      </c>
      <c r="F110" s="25" t="s">
        <v>8</v>
      </c>
      <c r="G110" s="27" t="s">
        <v>167</v>
      </c>
      <c r="H110" s="24">
        <f t="shared" si="9"/>
        <v>98</v>
      </c>
      <c r="I110" s="28">
        <v>1176</v>
      </c>
      <c r="J110" s="29">
        <v>2.4605657999999999E-2</v>
      </c>
      <c r="K110" s="29">
        <f t="shared" si="6"/>
        <v>2.4113544839999999</v>
      </c>
      <c r="L110" s="29">
        <v>3.47</v>
      </c>
      <c r="M110" s="29">
        <f t="shared" si="7"/>
        <v>340.06</v>
      </c>
      <c r="N110" s="29">
        <v>3.96</v>
      </c>
      <c r="O110" s="29">
        <f t="shared" si="8"/>
        <v>388.08</v>
      </c>
    </row>
    <row r="111" spans="1:15" ht="24" customHeight="1" x14ac:dyDescent="0.25">
      <c r="A111" s="45"/>
      <c r="B111" s="23">
        <v>7891224547982</v>
      </c>
      <c r="C111" s="24">
        <v>4137064</v>
      </c>
      <c r="D111" s="25" t="s">
        <v>163</v>
      </c>
      <c r="E111" s="30" t="s">
        <v>168</v>
      </c>
      <c r="F111" s="25" t="s">
        <v>8</v>
      </c>
      <c r="G111" s="27" t="s">
        <v>169</v>
      </c>
      <c r="H111" s="24">
        <f t="shared" si="9"/>
        <v>48</v>
      </c>
      <c r="I111" s="28">
        <v>576</v>
      </c>
      <c r="J111" s="29">
        <v>2.4605657999999999E-2</v>
      </c>
      <c r="K111" s="29">
        <f t="shared" si="6"/>
        <v>1.1810715839999999</v>
      </c>
      <c r="L111" s="29">
        <v>3.71</v>
      </c>
      <c r="M111" s="29">
        <f t="shared" si="7"/>
        <v>178.07999999999998</v>
      </c>
      <c r="N111" s="29">
        <v>4.2300000000000004</v>
      </c>
      <c r="O111" s="29">
        <f t="shared" si="8"/>
        <v>203.04000000000002</v>
      </c>
    </row>
    <row r="112" spans="1:15" ht="24" customHeight="1" x14ac:dyDescent="0.25">
      <c r="A112" s="43" t="s">
        <v>44</v>
      </c>
      <c r="B112" s="23">
        <v>7891224547913</v>
      </c>
      <c r="C112" s="24">
        <v>4137064</v>
      </c>
      <c r="D112" s="25" t="s">
        <v>170</v>
      </c>
      <c r="E112" s="30" t="s">
        <v>164</v>
      </c>
      <c r="F112" s="25" t="s">
        <v>8</v>
      </c>
      <c r="G112" s="27" t="s">
        <v>171</v>
      </c>
      <c r="H112" s="24">
        <f t="shared" si="9"/>
        <v>74</v>
      </c>
      <c r="I112" s="28">
        <v>888</v>
      </c>
      <c r="J112" s="29">
        <v>2.4605657999999999E-2</v>
      </c>
      <c r="K112" s="29">
        <f t="shared" si="6"/>
        <v>1.820818692</v>
      </c>
      <c r="L112" s="29">
        <v>3.16</v>
      </c>
      <c r="M112" s="29">
        <f t="shared" si="7"/>
        <v>233.84</v>
      </c>
      <c r="N112" s="29">
        <v>3.6</v>
      </c>
      <c r="O112" s="29">
        <f t="shared" si="8"/>
        <v>266.40000000000003</v>
      </c>
    </row>
    <row r="113" spans="1:15" ht="24" customHeight="1" x14ac:dyDescent="0.25">
      <c r="A113" s="44"/>
      <c r="B113" s="23">
        <v>7891224547920</v>
      </c>
      <c r="C113" s="24">
        <v>4137064</v>
      </c>
      <c r="D113" s="25" t="s">
        <v>170</v>
      </c>
      <c r="E113" s="30" t="s">
        <v>166</v>
      </c>
      <c r="F113" s="25" t="s">
        <v>8</v>
      </c>
      <c r="G113" s="27" t="s">
        <v>172</v>
      </c>
      <c r="H113" s="24">
        <f t="shared" si="9"/>
        <v>224</v>
      </c>
      <c r="I113" s="28">
        <v>2688</v>
      </c>
      <c r="J113" s="29">
        <v>2.4605657999999999E-2</v>
      </c>
      <c r="K113" s="29">
        <f t="shared" si="6"/>
        <v>5.5116673919999997</v>
      </c>
      <c r="L113" s="29">
        <v>3.47</v>
      </c>
      <c r="M113" s="29">
        <f t="shared" si="7"/>
        <v>777.28000000000009</v>
      </c>
      <c r="N113" s="29">
        <v>3.96</v>
      </c>
      <c r="O113" s="29">
        <f t="shared" si="8"/>
        <v>887.04</v>
      </c>
    </row>
    <row r="114" spans="1:15" ht="24" customHeight="1" x14ac:dyDescent="0.25">
      <c r="A114" s="45"/>
      <c r="B114" s="23">
        <v>7891224547937</v>
      </c>
      <c r="C114" s="24">
        <v>4137064</v>
      </c>
      <c r="D114" s="25" t="s">
        <v>170</v>
      </c>
      <c r="E114" s="30" t="s">
        <v>168</v>
      </c>
      <c r="F114" s="25" t="s">
        <v>8</v>
      </c>
      <c r="G114" s="27" t="s">
        <v>173</v>
      </c>
      <c r="H114" s="24">
        <f t="shared" si="9"/>
        <v>124</v>
      </c>
      <c r="I114" s="28">
        <v>1488</v>
      </c>
      <c r="J114" s="29">
        <v>2.4605657999999999E-2</v>
      </c>
      <c r="K114" s="29">
        <f t="shared" si="6"/>
        <v>3.0511015919999998</v>
      </c>
      <c r="L114" s="29">
        <v>3.71</v>
      </c>
      <c r="M114" s="29">
        <f t="shared" si="7"/>
        <v>460.04</v>
      </c>
      <c r="N114" s="29">
        <v>4.2300000000000004</v>
      </c>
      <c r="O114" s="29">
        <f t="shared" si="8"/>
        <v>524.5200000000001</v>
      </c>
    </row>
    <row r="115" spans="1:15" ht="24" customHeight="1" x14ac:dyDescent="0.25">
      <c r="A115" s="43" t="s">
        <v>44</v>
      </c>
      <c r="B115" s="23">
        <v>7891224486557</v>
      </c>
      <c r="C115" s="24">
        <v>4103352</v>
      </c>
      <c r="D115" s="25" t="s">
        <v>174</v>
      </c>
      <c r="E115" s="30" t="s">
        <v>164</v>
      </c>
      <c r="F115" s="25" t="s">
        <v>8</v>
      </c>
      <c r="G115" s="27" t="s">
        <v>175</v>
      </c>
      <c r="H115" s="24">
        <f t="shared" si="9"/>
        <v>54</v>
      </c>
      <c r="I115" s="28">
        <v>648</v>
      </c>
      <c r="J115" s="29">
        <v>2.4605657999999999E-2</v>
      </c>
      <c r="K115" s="29">
        <f t="shared" si="6"/>
        <v>1.3287055319999999</v>
      </c>
      <c r="L115" s="29">
        <v>3.3</v>
      </c>
      <c r="M115" s="29">
        <f t="shared" si="7"/>
        <v>178.2</v>
      </c>
      <c r="N115" s="29">
        <v>3.85</v>
      </c>
      <c r="O115" s="29">
        <f t="shared" si="8"/>
        <v>207.9</v>
      </c>
    </row>
    <row r="116" spans="1:15" ht="24" customHeight="1" x14ac:dyDescent="0.25">
      <c r="A116" s="44"/>
      <c r="B116" s="23">
        <v>7891224486564</v>
      </c>
      <c r="C116" s="24">
        <v>4103352</v>
      </c>
      <c r="D116" s="25" t="s">
        <v>174</v>
      </c>
      <c r="E116" s="30" t="s">
        <v>166</v>
      </c>
      <c r="F116" s="25" t="s">
        <v>8</v>
      </c>
      <c r="G116" s="27" t="s">
        <v>176</v>
      </c>
      <c r="H116" s="24">
        <f t="shared" si="9"/>
        <v>107</v>
      </c>
      <c r="I116" s="28">
        <v>1284</v>
      </c>
      <c r="J116" s="29">
        <v>2.4605657999999999E-2</v>
      </c>
      <c r="K116" s="29">
        <f t="shared" si="6"/>
        <v>2.6328054059999997</v>
      </c>
      <c r="L116" s="29">
        <v>3.44</v>
      </c>
      <c r="M116" s="29">
        <f t="shared" si="7"/>
        <v>368.08</v>
      </c>
      <c r="N116" s="29">
        <v>3.98</v>
      </c>
      <c r="O116" s="29">
        <f t="shared" si="8"/>
        <v>425.86</v>
      </c>
    </row>
    <row r="117" spans="1:15" ht="24" customHeight="1" x14ac:dyDescent="0.25">
      <c r="A117" s="45"/>
      <c r="B117" s="23">
        <v>7891224486571</v>
      </c>
      <c r="C117" s="24">
        <v>4103352</v>
      </c>
      <c r="D117" s="25" t="s">
        <v>174</v>
      </c>
      <c r="E117" s="30" t="s">
        <v>168</v>
      </c>
      <c r="F117" s="25" t="s">
        <v>8</v>
      </c>
      <c r="G117" s="27" t="s">
        <v>177</v>
      </c>
      <c r="H117" s="24">
        <f t="shared" si="9"/>
        <v>53</v>
      </c>
      <c r="I117" s="28">
        <v>636</v>
      </c>
      <c r="J117" s="29">
        <v>2.4605657999999999E-2</v>
      </c>
      <c r="K117" s="29">
        <f t="shared" si="6"/>
        <v>1.304099874</v>
      </c>
      <c r="L117" s="29">
        <v>3.76</v>
      </c>
      <c r="M117" s="29">
        <f t="shared" si="7"/>
        <v>199.28</v>
      </c>
      <c r="N117" s="29">
        <v>4.37</v>
      </c>
      <c r="O117" s="29">
        <f t="shared" si="8"/>
        <v>231.61</v>
      </c>
    </row>
    <row r="118" spans="1:15" ht="24" customHeight="1" x14ac:dyDescent="0.25">
      <c r="A118" s="43" t="s">
        <v>44</v>
      </c>
      <c r="B118" s="23">
        <v>7891224486151</v>
      </c>
      <c r="C118" s="24">
        <v>4103352</v>
      </c>
      <c r="D118" s="25" t="s">
        <v>45</v>
      </c>
      <c r="E118" s="30" t="s">
        <v>164</v>
      </c>
      <c r="F118" s="25" t="s">
        <v>8</v>
      </c>
      <c r="G118" s="27" t="s">
        <v>178</v>
      </c>
      <c r="H118" s="24">
        <f t="shared" si="9"/>
        <v>20</v>
      </c>
      <c r="I118" s="28">
        <v>240</v>
      </c>
      <c r="J118" s="29">
        <v>2.4605657999999999E-2</v>
      </c>
      <c r="K118" s="29">
        <f t="shared" si="6"/>
        <v>0.49211315999999999</v>
      </c>
      <c r="L118" s="29">
        <v>3.3</v>
      </c>
      <c r="M118" s="29">
        <f t="shared" si="7"/>
        <v>66</v>
      </c>
      <c r="N118" s="29">
        <v>3.85</v>
      </c>
      <c r="O118" s="29">
        <f t="shared" si="8"/>
        <v>77</v>
      </c>
    </row>
    <row r="119" spans="1:15" ht="24" customHeight="1" x14ac:dyDescent="0.25">
      <c r="A119" s="44"/>
      <c r="B119" s="23">
        <v>7891224486168</v>
      </c>
      <c r="C119" s="24">
        <v>4103352</v>
      </c>
      <c r="D119" s="25" t="s">
        <v>45</v>
      </c>
      <c r="E119" s="30" t="s">
        <v>166</v>
      </c>
      <c r="F119" s="25" t="s">
        <v>8</v>
      </c>
      <c r="G119" s="27" t="s">
        <v>179</v>
      </c>
      <c r="H119" s="24">
        <f t="shared" si="9"/>
        <v>50</v>
      </c>
      <c r="I119" s="28">
        <v>600</v>
      </c>
      <c r="J119" s="29">
        <v>2.4605657999999999E-2</v>
      </c>
      <c r="K119" s="29">
        <f t="shared" si="6"/>
        <v>1.2302829</v>
      </c>
      <c r="L119" s="29">
        <v>3.44</v>
      </c>
      <c r="M119" s="29">
        <f t="shared" si="7"/>
        <v>172</v>
      </c>
      <c r="N119" s="29">
        <v>3.98</v>
      </c>
      <c r="O119" s="29">
        <f t="shared" si="8"/>
        <v>199</v>
      </c>
    </row>
    <row r="120" spans="1:15" ht="24" customHeight="1" x14ac:dyDescent="0.25">
      <c r="A120" s="45"/>
      <c r="B120" s="23">
        <v>7891224486175</v>
      </c>
      <c r="C120" s="24">
        <v>4103352</v>
      </c>
      <c r="D120" s="25" t="s">
        <v>45</v>
      </c>
      <c r="E120" s="30" t="s">
        <v>168</v>
      </c>
      <c r="F120" s="25" t="s">
        <v>8</v>
      </c>
      <c r="G120" s="27" t="s">
        <v>180</v>
      </c>
      <c r="H120" s="24">
        <f t="shared" si="9"/>
        <v>30</v>
      </c>
      <c r="I120" s="28">
        <v>360</v>
      </c>
      <c r="J120" s="29">
        <v>2.4605657999999999E-2</v>
      </c>
      <c r="K120" s="29">
        <f t="shared" si="6"/>
        <v>0.73816974000000002</v>
      </c>
      <c r="L120" s="29">
        <v>3.76</v>
      </c>
      <c r="M120" s="29">
        <f t="shared" si="7"/>
        <v>112.8</v>
      </c>
      <c r="N120" s="29">
        <v>4.37</v>
      </c>
      <c r="O120" s="29">
        <f t="shared" si="8"/>
        <v>131.1</v>
      </c>
    </row>
    <row r="121" spans="1:15" ht="24" customHeight="1" x14ac:dyDescent="0.25">
      <c r="A121" s="43" t="s">
        <v>44</v>
      </c>
      <c r="B121" s="23">
        <v>7891224486304</v>
      </c>
      <c r="C121" s="24">
        <v>4103352</v>
      </c>
      <c r="D121" s="25" t="s">
        <v>181</v>
      </c>
      <c r="E121" s="30" t="s">
        <v>164</v>
      </c>
      <c r="F121" s="25" t="s">
        <v>8</v>
      </c>
      <c r="G121" s="27" t="s">
        <v>182</v>
      </c>
      <c r="H121" s="24">
        <f t="shared" si="9"/>
        <v>20</v>
      </c>
      <c r="I121" s="28">
        <v>240</v>
      </c>
      <c r="J121" s="29">
        <v>2.4605657999999999E-2</v>
      </c>
      <c r="K121" s="29">
        <f t="shared" si="6"/>
        <v>0.49211315999999999</v>
      </c>
      <c r="L121" s="29">
        <v>3.3</v>
      </c>
      <c r="M121" s="29">
        <f t="shared" si="7"/>
        <v>66</v>
      </c>
      <c r="N121" s="29">
        <v>3.85</v>
      </c>
      <c r="O121" s="29">
        <f t="shared" si="8"/>
        <v>77</v>
      </c>
    </row>
    <row r="122" spans="1:15" ht="24" customHeight="1" x14ac:dyDescent="0.25">
      <c r="A122" s="44"/>
      <c r="B122" s="23">
        <v>7891224486311</v>
      </c>
      <c r="C122" s="24">
        <v>4103352</v>
      </c>
      <c r="D122" s="25" t="s">
        <v>181</v>
      </c>
      <c r="E122" s="30" t="s">
        <v>166</v>
      </c>
      <c r="F122" s="25" t="s">
        <v>8</v>
      </c>
      <c r="G122" s="27" t="s">
        <v>183</v>
      </c>
      <c r="H122" s="24">
        <f t="shared" si="9"/>
        <v>50</v>
      </c>
      <c r="I122" s="28">
        <v>600</v>
      </c>
      <c r="J122" s="29">
        <v>2.4605657999999999E-2</v>
      </c>
      <c r="K122" s="29">
        <f t="shared" si="6"/>
        <v>1.2302829</v>
      </c>
      <c r="L122" s="29">
        <v>3.44</v>
      </c>
      <c r="M122" s="29">
        <f t="shared" si="7"/>
        <v>172</v>
      </c>
      <c r="N122" s="29">
        <v>3.98</v>
      </c>
      <c r="O122" s="29">
        <f t="shared" si="8"/>
        <v>199</v>
      </c>
    </row>
    <row r="123" spans="1:15" ht="24" customHeight="1" x14ac:dyDescent="0.25">
      <c r="A123" s="45"/>
      <c r="B123" s="23">
        <v>7891224486328</v>
      </c>
      <c r="C123" s="24">
        <v>4103352</v>
      </c>
      <c r="D123" s="25" t="s">
        <v>181</v>
      </c>
      <c r="E123" s="30" t="s">
        <v>168</v>
      </c>
      <c r="F123" s="25" t="s">
        <v>8</v>
      </c>
      <c r="G123" s="27" t="s">
        <v>184</v>
      </c>
      <c r="H123" s="24">
        <f t="shared" si="9"/>
        <v>30</v>
      </c>
      <c r="I123" s="28">
        <v>360</v>
      </c>
      <c r="J123" s="29">
        <v>2.4605657999999999E-2</v>
      </c>
      <c r="K123" s="29">
        <f t="shared" si="6"/>
        <v>0.73816974000000002</v>
      </c>
      <c r="L123" s="29">
        <v>3.76</v>
      </c>
      <c r="M123" s="29">
        <f t="shared" si="7"/>
        <v>112.8</v>
      </c>
      <c r="N123" s="29">
        <v>4.37</v>
      </c>
      <c r="O123" s="29">
        <f t="shared" si="8"/>
        <v>131.1</v>
      </c>
    </row>
    <row r="124" spans="1:15" ht="24" customHeight="1" x14ac:dyDescent="0.25">
      <c r="A124" s="43" t="s">
        <v>44</v>
      </c>
      <c r="B124" s="23">
        <v>7891224486250</v>
      </c>
      <c r="C124" s="24">
        <v>4103352</v>
      </c>
      <c r="D124" s="25" t="s">
        <v>185</v>
      </c>
      <c r="E124" s="30" t="s">
        <v>164</v>
      </c>
      <c r="F124" s="25" t="s">
        <v>8</v>
      </c>
      <c r="G124" s="27" t="s">
        <v>186</v>
      </c>
      <c r="H124" s="24">
        <f t="shared" si="9"/>
        <v>31</v>
      </c>
      <c r="I124" s="28">
        <v>372</v>
      </c>
      <c r="J124" s="29">
        <v>2.4605657999999999E-2</v>
      </c>
      <c r="K124" s="29">
        <f t="shared" si="6"/>
        <v>0.76277539799999994</v>
      </c>
      <c r="L124" s="29">
        <v>3.3</v>
      </c>
      <c r="M124" s="29">
        <f t="shared" si="7"/>
        <v>102.3</v>
      </c>
      <c r="N124" s="29">
        <v>3.85</v>
      </c>
      <c r="O124" s="29">
        <f t="shared" si="8"/>
        <v>119.35000000000001</v>
      </c>
    </row>
    <row r="125" spans="1:15" ht="24" customHeight="1" x14ac:dyDescent="0.25">
      <c r="A125" s="44"/>
      <c r="B125" s="23">
        <v>7891224486267</v>
      </c>
      <c r="C125" s="24">
        <v>4103352</v>
      </c>
      <c r="D125" s="25" t="s">
        <v>185</v>
      </c>
      <c r="E125" s="30" t="s">
        <v>166</v>
      </c>
      <c r="F125" s="25" t="s">
        <v>8</v>
      </c>
      <c r="G125" s="27" t="s">
        <v>187</v>
      </c>
      <c r="H125" s="24">
        <f t="shared" si="9"/>
        <v>106</v>
      </c>
      <c r="I125" s="28">
        <v>1272</v>
      </c>
      <c r="J125" s="29">
        <v>2.4605657999999999E-2</v>
      </c>
      <c r="K125" s="29">
        <f t="shared" si="6"/>
        <v>2.6081997480000001</v>
      </c>
      <c r="L125" s="29">
        <v>3.44</v>
      </c>
      <c r="M125" s="29">
        <f t="shared" si="7"/>
        <v>364.64</v>
      </c>
      <c r="N125" s="29">
        <v>3.98</v>
      </c>
      <c r="O125" s="29">
        <f t="shared" si="8"/>
        <v>421.88</v>
      </c>
    </row>
    <row r="126" spans="1:15" ht="24" customHeight="1" x14ac:dyDescent="0.25">
      <c r="A126" s="45"/>
      <c r="B126" s="23">
        <v>7891224486274</v>
      </c>
      <c r="C126" s="24">
        <v>4103352</v>
      </c>
      <c r="D126" s="25" t="s">
        <v>185</v>
      </c>
      <c r="E126" s="30" t="s">
        <v>168</v>
      </c>
      <c r="F126" s="25" t="s">
        <v>8</v>
      </c>
      <c r="G126" s="27" t="s">
        <v>188</v>
      </c>
      <c r="H126" s="24">
        <f t="shared" si="9"/>
        <v>52</v>
      </c>
      <c r="I126" s="28">
        <v>624</v>
      </c>
      <c r="J126" s="29">
        <v>2.4605657999999999E-2</v>
      </c>
      <c r="K126" s="29">
        <f t="shared" si="6"/>
        <v>1.279494216</v>
      </c>
      <c r="L126" s="29">
        <v>3.76</v>
      </c>
      <c r="M126" s="29">
        <f t="shared" si="7"/>
        <v>195.51999999999998</v>
      </c>
      <c r="N126" s="29">
        <v>4.37</v>
      </c>
      <c r="O126" s="29">
        <f t="shared" si="8"/>
        <v>227.24</v>
      </c>
    </row>
    <row r="127" spans="1:15" ht="24" customHeight="1" x14ac:dyDescent="0.25">
      <c r="A127" s="43" t="s">
        <v>44</v>
      </c>
      <c r="B127" s="23">
        <v>7891224486458</v>
      </c>
      <c r="C127" s="24">
        <v>4103352</v>
      </c>
      <c r="D127" s="25" t="s">
        <v>189</v>
      </c>
      <c r="E127" s="30" t="s">
        <v>164</v>
      </c>
      <c r="F127" s="25" t="s">
        <v>8</v>
      </c>
      <c r="G127" s="27" t="s">
        <v>190</v>
      </c>
      <c r="H127" s="24">
        <f t="shared" si="9"/>
        <v>38</v>
      </c>
      <c r="I127" s="28">
        <v>456</v>
      </c>
      <c r="J127" s="29">
        <v>2.4605657999999999E-2</v>
      </c>
      <c r="K127" s="29">
        <f t="shared" si="6"/>
        <v>0.93501500399999993</v>
      </c>
      <c r="L127" s="29">
        <v>3.3</v>
      </c>
      <c r="M127" s="29">
        <f t="shared" si="7"/>
        <v>125.39999999999999</v>
      </c>
      <c r="N127" s="29">
        <v>3.85</v>
      </c>
      <c r="O127" s="29">
        <f t="shared" si="8"/>
        <v>146.30000000000001</v>
      </c>
    </row>
    <row r="128" spans="1:15" ht="24" customHeight="1" x14ac:dyDescent="0.25">
      <c r="A128" s="44"/>
      <c r="B128" s="23">
        <v>7891224486465</v>
      </c>
      <c r="C128" s="24">
        <v>4103352</v>
      </c>
      <c r="D128" s="25" t="s">
        <v>189</v>
      </c>
      <c r="E128" s="30" t="s">
        <v>166</v>
      </c>
      <c r="F128" s="25" t="s">
        <v>8</v>
      </c>
      <c r="G128" s="27" t="s">
        <v>191</v>
      </c>
      <c r="H128" s="24">
        <f t="shared" si="9"/>
        <v>86</v>
      </c>
      <c r="I128" s="28">
        <v>1032</v>
      </c>
      <c r="J128" s="29">
        <v>2.4605657999999999E-2</v>
      </c>
      <c r="K128" s="29">
        <f t="shared" si="6"/>
        <v>2.1160865879999999</v>
      </c>
      <c r="L128" s="29">
        <v>3.44</v>
      </c>
      <c r="M128" s="29">
        <f t="shared" si="7"/>
        <v>295.83999999999997</v>
      </c>
      <c r="N128" s="29">
        <v>3.98</v>
      </c>
      <c r="O128" s="29">
        <f t="shared" si="8"/>
        <v>342.28</v>
      </c>
    </row>
    <row r="129" spans="1:15" ht="24" customHeight="1" x14ac:dyDescent="0.25">
      <c r="A129" s="45"/>
      <c r="B129" s="23">
        <v>7891224486472</v>
      </c>
      <c r="C129" s="24">
        <v>4103352</v>
      </c>
      <c r="D129" s="25" t="s">
        <v>189</v>
      </c>
      <c r="E129" s="30" t="s">
        <v>168</v>
      </c>
      <c r="F129" s="25" t="s">
        <v>8</v>
      </c>
      <c r="G129" s="27" t="s">
        <v>192</v>
      </c>
      <c r="H129" s="24">
        <f t="shared" si="9"/>
        <v>48</v>
      </c>
      <c r="I129" s="28">
        <v>576</v>
      </c>
      <c r="J129" s="29">
        <v>2.4605657999999999E-2</v>
      </c>
      <c r="K129" s="29">
        <f t="shared" si="6"/>
        <v>1.1810715839999999</v>
      </c>
      <c r="L129" s="29">
        <v>3.76</v>
      </c>
      <c r="M129" s="29">
        <f t="shared" si="7"/>
        <v>180.48</v>
      </c>
      <c r="N129" s="29">
        <v>4.37</v>
      </c>
      <c r="O129" s="29">
        <f t="shared" si="8"/>
        <v>209.76</v>
      </c>
    </row>
    <row r="130" spans="1:15" ht="24" customHeight="1" x14ac:dyDescent="0.25">
      <c r="A130" s="43" t="s">
        <v>44</v>
      </c>
      <c r="B130" s="23">
        <v>7891224486403</v>
      </c>
      <c r="C130" s="24">
        <v>4103352</v>
      </c>
      <c r="D130" s="25" t="s">
        <v>193</v>
      </c>
      <c r="E130" s="30" t="s">
        <v>164</v>
      </c>
      <c r="F130" s="25" t="s">
        <v>8</v>
      </c>
      <c r="G130" s="27" t="s">
        <v>194</v>
      </c>
      <c r="H130" s="24">
        <f t="shared" ref="H130:H161" si="10">I130/12</f>
        <v>38</v>
      </c>
      <c r="I130" s="28">
        <v>456</v>
      </c>
      <c r="J130" s="29">
        <v>2.4605657999999999E-2</v>
      </c>
      <c r="K130" s="29">
        <f t="shared" ref="K130:K193" si="11">H130*J130</f>
        <v>0.93501500399999993</v>
      </c>
      <c r="L130" s="29">
        <v>3.3</v>
      </c>
      <c r="M130" s="29">
        <f t="shared" ref="M130:M193" si="12">H130*L130</f>
        <v>125.39999999999999</v>
      </c>
      <c r="N130" s="29">
        <v>3.85</v>
      </c>
      <c r="O130" s="29">
        <f t="shared" ref="O130:O193" si="13">H130*N130</f>
        <v>146.30000000000001</v>
      </c>
    </row>
    <row r="131" spans="1:15" ht="24" customHeight="1" x14ac:dyDescent="0.25">
      <c r="A131" s="44"/>
      <c r="B131" s="23">
        <v>7891224486410</v>
      </c>
      <c r="C131" s="24">
        <v>4103352</v>
      </c>
      <c r="D131" s="25" t="s">
        <v>193</v>
      </c>
      <c r="E131" s="30" t="s">
        <v>166</v>
      </c>
      <c r="F131" s="25" t="s">
        <v>8</v>
      </c>
      <c r="G131" s="27" t="s">
        <v>195</v>
      </c>
      <c r="H131" s="24">
        <f t="shared" si="10"/>
        <v>86</v>
      </c>
      <c r="I131" s="28">
        <v>1032</v>
      </c>
      <c r="J131" s="29">
        <v>2.4605657999999999E-2</v>
      </c>
      <c r="K131" s="29">
        <f t="shared" si="11"/>
        <v>2.1160865879999999</v>
      </c>
      <c r="L131" s="29">
        <v>3.44</v>
      </c>
      <c r="M131" s="29">
        <f t="shared" si="12"/>
        <v>295.83999999999997</v>
      </c>
      <c r="N131" s="29">
        <v>3.98</v>
      </c>
      <c r="O131" s="29">
        <f t="shared" si="13"/>
        <v>342.28</v>
      </c>
    </row>
    <row r="132" spans="1:15" ht="24" customHeight="1" x14ac:dyDescent="0.25">
      <c r="A132" s="45"/>
      <c r="B132" s="23">
        <v>7891224486427</v>
      </c>
      <c r="C132" s="24">
        <v>4103352</v>
      </c>
      <c r="D132" s="25" t="s">
        <v>193</v>
      </c>
      <c r="E132" s="30" t="s">
        <v>168</v>
      </c>
      <c r="F132" s="25" t="s">
        <v>8</v>
      </c>
      <c r="G132" s="27" t="s">
        <v>196</v>
      </c>
      <c r="H132" s="24">
        <f t="shared" si="10"/>
        <v>48</v>
      </c>
      <c r="I132" s="28">
        <v>576</v>
      </c>
      <c r="J132" s="29">
        <v>2.4605657999999999E-2</v>
      </c>
      <c r="K132" s="29">
        <f t="shared" si="11"/>
        <v>1.1810715839999999</v>
      </c>
      <c r="L132" s="29">
        <v>3.76</v>
      </c>
      <c r="M132" s="29">
        <f t="shared" si="12"/>
        <v>180.48</v>
      </c>
      <c r="N132" s="29">
        <v>4.37</v>
      </c>
      <c r="O132" s="29">
        <f t="shared" si="13"/>
        <v>209.76</v>
      </c>
    </row>
    <row r="133" spans="1:15" ht="24" customHeight="1" x14ac:dyDescent="0.25">
      <c r="A133" s="43" t="s">
        <v>44</v>
      </c>
      <c r="B133" s="23">
        <v>7895265924443</v>
      </c>
      <c r="C133" s="24">
        <v>4114727</v>
      </c>
      <c r="D133" s="25" t="s">
        <v>197</v>
      </c>
      <c r="E133" s="30" t="s">
        <v>164</v>
      </c>
      <c r="F133" s="25" t="s">
        <v>8</v>
      </c>
      <c r="G133" s="27" t="s">
        <v>198</v>
      </c>
      <c r="H133" s="24">
        <f t="shared" si="10"/>
        <v>20</v>
      </c>
      <c r="I133" s="28">
        <v>240</v>
      </c>
      <c r="J133" s="29">
        <v>2.4605657999999999E-2</v>
      </c>
      <c r="K133" s="29">
        <f t="shared" si="11"/>
        <v>0.49211315999999999</v>
      </c>
      <c r="L133" s="29">
        <v>3.3</v>
      </c>
      <c r="M133" s="29">
        <f t="shared" si="12"/>
        <v>66</v>
      </c>
      <c r="N133" s="29">
        <v>3.85</v>
      </c>
      <c r="O133" s="29">
        <f t="shared" si="13"/>
        <v>77</v>
      </c>
    </row>
    <row r="134" spans="1:15" ht="24" customHeight="1" x14ac:dyDescent="0.25">
      <c r="A134" s="44"/>
      <c r="B134" s="23">
        <v>7895265924450</v>
      </c>
      <c r="C134" s="24">
        <v>4114727</v>
      </c>
      <c r="D134" s="25" t="s">
        <v>197</v>
      </c>
      <c r="E134" s="30" t="s">
        <v>166</v>
      </c>
      <c r="F134" s="25" t="s">
        <v>8</v>
      </c>
      <c r="G134" s="27" t="s">
        <v>199</v>
      </c>
      <c r="H134" s="24">
        <f t="shared" si="10"/>
        <v>35</v>
      </c>
      <c r="I134" s="28">
        <v>420</v>
      </c>
      <c r="J134" s="29">
        <v>2.4605657999999999E-2</v>
      </c>
      <c r="K134" s="29">
        <f t="shared" si="11"/>
        <v>0.86119802999999995</v>
      </c>
      <c r="L134" s="29">
        <v>3.44</v>
      </c>
      <c r="M134" s="29">
        <f t="shared" si="12"/>
        <v>120.39999999999999</v>
      </c>
      <c r="N134" s="29">
        <v>3.98</v>
      </c>
      <c r="O134" s="29">
        <f t="shared" si="13"/>
        <v>139.30000000000001</v>
      </c>
    </row>
    <row r="135" spans="1:15" ht="24" customHeight="1" x14ac:dyDescent="0.25">
      <c r="A135" s="45"/>
      <c r="B135" s="23">
        <v>7895265924467</v>
      </c>
      <c r="C135" s="24">
        <v>4114727</v>
      </c>
      <c r="D135" s="25" t="s">
        <v>197</v>
      </c>
      <c r="E135" s="30" t="s">
        <v>168</v>
      </c>
      <c r="F135" s="25" t="s">
        <v>8</v>
      </c>
      <c r="G135" s="27" t="s">
        <v>200</v>
      </c>
      <c r="H135" s="24">
        <f t="shared" si="10"/>
        <v>20</v>
      </c>
      <c r="I135" s="28">
        <v>240</v>
      </c>
      <c r="J135" s="29">
        <v>2.4605657999999999E-2</v>
      </c>
      <c r="K135" s="29">
        <f t="shared" si="11"/>
        <v>0.49211315999999999</v>
      </c>
      <c r="L135" s="29">
        <v>3.76</v>
      </c>
      <c r="M135" s="29">
        <f t="shared" si="12"/>
        <v>75.199999999999989</v>
      </c>
      <c r="N135" s="29">
        <v>4.37</v>
      </c>
      <c r="O135" s="29">
        <f t="shared" si="13"/>
        <v>87.4</v>
      </c>
    </row>
    <row r="136" spans="1:15" ht="24" customHeight="1" x14ac:dyDescent="0.25">
      <c r="A136" s="43" t="s">
        <v>44</v>
      </c>
      <c r="B136" s="23">
        <v>7895265924344</v>
      </c>
      <c r="C136" s="24">
        <v>4114727</v>
      </c>
      <c r="D136" s="25" t="s">
        <v>128</v>
      </c>
      <c r="E136" s="30" t="s">
        <v>164</v>
      </c>
      <c r="F136" s="25" t="s">
        <v>8</v>
      </c>
      <c r="G136" s="27" t="s">
        <v>201</v>
      </c>
      <c r="H136" s="24">
        <f t="shared" si="10"/>
        <v>20</v>
      </c>
      <c r="I136" s="28">
        <v>240</v>
      </c>
      <c r="J136" s="29">
        <v>2.4605657999999999E-2</v>
      </c>
      <c r="K136" s="29">
        <f t="shared" si="11"/>
        <v>0.49211315999999999</v>
      </c>
      <c r="L136" s="29">
        <v>3.3</v>
      </c>
      <c r="M136" s="29">
        <f t="shared" si="12"/>
        <v>66</v>
      </c>
      <c r="N136" s="29">
        <v>3.85</v>
      </c>
      <c r="O136" s="29">
        <f t="shared" si="13"/>
        <v>77</v>
      </c>
    </row>
    <row r="137" spans="1:15" ht="24" customHeight="1" x14ac:dyDescent="0.25">
      <c r="A137" s="44"/>
      <c r="B137" s="23">
        <v>7895265924351</v>
      </c>
      <c r="C137" s="24">
        <v>4114727</v>
      </c>
      <c r="D137" s="25" t="s">
        <v>128</v>
      </c>
      <c r="E137" s="30" t="s">
        <v>166</v>
      </c>
      <c r="F137" s="25" t="s">
        <v>8</v>
      </c>
      <c r="G137" s="27" t="s">
        <v>202</v>
      </c>
      <c r="H137" s="24">
        <f t="shared" si="10"/>
        <v>35</v>
      </c>
      <c r="I137" s="28">
        <v>420</v>
      </c>
      <c r="J137" s="29">
        <v>2.4605657999999999E-2</v>
      </c>
      <c r="K137" s="29">
        <f t="shared" si="11"/>
        <v>0.86119802999999995</v>
      </c>
      <c r="L137" s="29">
        <v>3.44</v>
      </c>
      <c r="M137" s="29">
        <f t="shared" si="12"/>
        <v>120.39999999999999</v>
      </c>
      <c r="N137" s="29">
        <v>3.98</v>
      </c>
      <c r="O137" s="29">
        <f t="shared" si="13"/>
        <v>139.30000000000001</v>
      </c>
    </row>
    <row r="138" spans="1:15" ht="24" customHeight="1" x14ac:dyDescent="0.25">
      <c r="A138" s="45"/>
      <c r="B138" s="23">
        <v>7895265924368</v>
      </c>
      <c r="C138" s="24">
        <v>4114727</v>
      </c>
      <c r="D138" s="25" t="s">
        <v>128</v>
      </c>
      <c r="E138" s="30" t="s">
        <v>168</v>
      </c>
      <c r="F138" s="25" t="s">
        <v>8</v>
      </c>
      <c r="G138" s="27" t="s">
        <v>203</v>
      </c>
      <c r="H138" s="24">
        <f t="shared" si="10"/>
        <v>20</v>
      </c>
      <c r="I138" s="28">
        <v>240</v>
      </c>
      <c r="J138" s="29">
        <v>2.4605657999999999E-2</v>
      </c>
      <c r="K138" s="29">
        <f t="shared" si="11"/>
        <v>0.49211315999999999</v>
      </c>
      <c r="L138" s="29">
        <v>3.76</v>
      </c>
      <c r="M138" s="29">
        <f t="shared" si="12"/>
        <v>75.199999999999989</v>
      </c>
      <c r="N138" s="29">
        <v>4.37</v>
      </c>
      <c r="O138" s="29">
        <f t="shared" si="13"/>
        <v>87.4</v>
      </c>
    </row>
    <row r="139" spans="1:15" ht="24" customHeight="1" x14ac:dyDescent="0.25">
      <c r="A139" s="43" t="s">
        <v>44</v>
      </c>
      <c r="B139" s="23">
        <v>7895265924498</v>
      </c>
      <c r="C139" s="24">
        <v>4114727</v>
      </c>
      <c r="D139" s="25" t="s">
        <v>204</v>
      </c>
      <c r="E139" s="30" t="s">
        <v>164</v>
      </c>
      <c r="F139" s="25" t="s">
        <v>8</v>
      </c>
      <c r="G139" s="27" t="s">
        <v>205</v>
      </c>
      <c r="H139" s="24">
        <f t="shared" si="10"/>
        <v>20</v>
      </c>
      <c r="I139" s="28">
        <v>240</v>
      </c>
      <c r="J139" s="29">
        <v>2.4605657999999999E-2</v>
      </c>
      <c r="K139" s="29">
        <f t="shared" si="11"/>
        <v>0.49211315999999999</v>
      </c>
      <c r="L139" s="29">
        <v>3.3</v>
      </c>
      <c r="M139" s="29">
        <f t="shared" si="12"/>
        <v>66</v>
      </c>
      <c r="N139" s="29">
        <v>3.85</v>
      </c>
      <c r="O139" s="29">
        <f t="shared" si="13"/>
        <v>77</v>
      </c>
    </row>
    <row r="140" spans="1:15" ht="24" customHeight="1" x14ac:dyDescent="0.25">
      <c r="A140" s="44"/>
      <c r="B140" s="23">
        <v>7895265924504</v>
      </c>
      <c r="C140" s="24">
        <v>4114727</v>
      </c>
      <c r="D140" s="25" t="s">
        <v>204</v>
      </c>
      <c r="E140" s="30" t="s">
        <v>166</v>
      </c>
      <c r="F140" s="25" t="s">
        <v>8</v>
      </c>
      <c r="G140" s="27" t="s">
        <v>206</v>
      </c>
      <c r="H140" s="24">
        <f t="shared" si="10"/>
        <v>35</v>
      </c>
      <c r="I140" s="28">
        <v>420</v>
      </c>
      <c r="J140" s="29">
        <v>2.4605657999999999E-2</v>
      </c>
      <c r="K140" s="29">
        <f t="shared" si="11"/>
        <v>0.86119802999999995</v>
      </c>
      <c r="L140" s="29">
        <v>3.44</v>
      </c>
      <c r="M140" s="29">
        <f t="shared" si="12"/>
        <v>120.39999999999999</v>
      </c>
      <c r="N140" s="29">
        <v>3.98</v>
      </c>
      <c r="O140" s="29">
        <f t="shared" si="13"/>
        <v>139.30000000000001</v>
      </c>
    </row>
    <row r="141" spans="1:15" ht="24" customHeight="1" x14ac:dyDescent="0.25">
      <c r="A141" s="45"/>
      <c r="B141" s="23">
        <v>7895265924511</v>
      </c>
      <c r="C141" s="24">
        <v>4114727</v>
      </c>
      <c r="D141" s="25" t="s">
        <v>204</v>
      </c>
      <c r="E141" s="30" t="s">
        <v>168</v>
      </c>
      <c r="F141" s="25" t="s">
        <v>8</v>
      </c>
      <c r="G141" s="27" t="s">
        <v>207</v>
      </c>
      <c r="H141" s="24">
        <f t="shared" si="10"/>
        <v>20</v>
      </c>
      <c r="I141" s="28">
        <v>240</v>
      </c>
      <c r="J141" s="29">
        <v>2.4605657999999999E-2</v>
      </c>
      <c r="K141" s="29">
        <f t="shared" si="11"/>
        <v>0.49211315999999999</v>
      </c>
      <c r="L141" s="29">
        <v>3.76</v>
      </c>
      <c r="M141" s="29">
        <f t="shared" si="12"/>
        <v>75.199999999999989</v>
      </c>
      <c r="N141" s="29">
        <v>4.37</v>
      </c>
      <c r="O141" s="29">
        <f t="shared" si="13"/>
        <v>87.4</v>
      </c>
    </row>
    <row r="142" spans="1:15" ht="24" customHeight="1" x14ac:dyDescent="0.25">
      <c r="A142" s="43" t="s">
        <v>44</v>
      </c>
      <c r="B142" s="23">
        <v>7895265924399</v>
      </c>
      <c r="C142" s="24">
        <v>4114727</v>
      </c>
      <c r="D142" s="25" t="s">
        <v>208</v>
      </c>
      <c r="E142" s="30" t="s">
        <v>164</v>
      </c>
      <c r="F142" s="25" t="s">
        <v>8</v>
      </c>
      <c r="G142" s="27" t="s">
        <v>209</v>
      </c>
      <c r="H142" s="24">
        <f t="shared" si="10"/>
        <v>20</v>
      </c>
      <c r="I142" s="28">
        <v>240</v>
      </c>
      <c r="J142" s="29">
        <v>2.4605657999999999E-2</v>
      </c>
      <c r="K142" s="29">
        <f t="shared" si="11"/>
        <v>0.49211315999999999</v>
      </c>
      <c r="L142" s="29">
        <v>3.3</v>
      </c>
      <c r="M142" s="29">
        <f t="shared" si="12"/>
        <v>66</v>
      </c>
      <c r="N142" s="29">
        <v>3.85</v>
      </c>
      <c r="O142" s="29">
        <f t="shared" si="13"/>
        <v>77</v>
      </c>
    </row>
    <row r="143" spans="1:15" ht="24" customHeight="1" x14ac:dyDescent="0.25">
      <c r="A143" s="44"/>
      <c r="B143" s="23">
        <v>7895265924405</v>
      </c>
      <c r="C143" s="24">
        <v>4114727</v>
      </c>
      <c r="D143" s="25" t="s">
        <v>208</v>
      </c>
      <c r="E143" s="30" t="s">
        <v>166</v>
      </c>
      <c r="F143" s="25" t="s">
        <v>8</v>
      </c>
      <c r="G143" s="27" t="s">
        <v>210</v>
      </c>
      <c r="H143" s="24">
        <f t="shared" si="10"/>
        <v>35</v>
      </c>
      <c r="I143" s="28">
        <v>420</v>
      </c>
      <c r="J143" s="29">
        <v>2.4605657999999999E-2</v>
      </c>
      <c r="K143" s="29">
        <f t="shared" si="11"/>
        <v>0.86119802999999995</v>
      </c>
      <c r="L143" s="29">
        <v>3.44</v>
      </c>
      <c r="M143" s="29">
        <f t="shared" si="12"/>
        <v>120.39999999999999</v>
      </c>
      <c r="N143" s="29">
        <v>3.98</v>
      </c>
      <c r="O143" s="29">
        <f t="shared" si="13"/>
        <v>139.30000000000001</v>
      </c>
    </row>
    <row r="144" spans="1:15" ht="24" customHeight="1" x14ac:dyDescent="0.25">
      <c r="A144" s="45"/>
      <c r="B144" s="23">
        <v>7895265924412</v>
      </c>
      <c r="C144" s="24">
        <v>4114727</v>
      </c>
      <c r="D144" s="25" t="s">
        <v>208</v>
      </c>
      <c r="E144" s="30" t="s">
        <v>168</v>
      </c>
      <c r="F144" s="25" t="s">
        <v>8</v>
      </c>
      <c r="G144" s="27" t="s">
        <v>211</v>
      </c>
      <c r="H144" s="24">
        <f t="shared" si="10"/>
        <v>20</v>
      </c>
      <c r="I144" s="28">
        <v>240</v>
      </c>
      <c r="J144" s="29">
        <v>2.4605657999999999E-2</v>
      </c>
      <c r="K144" s="29">
        <f t="shared" si="11"/>
        <v>0.49211315999999999</v>
      </c>
      <c r="L144" s="29">
        <v>3.76</v>
      </c>
      <c r="M144" s="29">
        <f t="shared" si="12"/>
        <v>75.199999999999989</v>
      </c>
      <c r="N144" s="29">
        <v>4.37</v>
      </c>
      <c r="O144" s="29">
        <f t="shared" si="13"/>
        <v>87.4</v>
      </c>
    </row>
    <row r="145" spans="1:15" ht="24" customHeight="1" x14ac:dyDescent="0.25">
      <c r="A145" s="43" t="s">
        <v>44</v>
      </c>
      <c r="B145" s="23">
        <v>7891224478187</v>
      </c>
      <c r="C145" s="24">
        <v>4132823</v>
      </c>
      <c r="D145" s="25" t="s">
        <v>212</v>
      </c>
      <c r="E145" s="30" t="s">
        <v>164</v>
      </c>
      <c r="F145" s="25" t="s">
        <v>8</v>
      </c>
      <c r="G145" s="27" t="s">
        <v>213</v>
      </c>
      <c r="H145" s="24">
        <f t="shared" si="10"/>
        <v>46</v>
      </c>
      <c r="I145" s="28">
        <v>552</v>
      </c>
      <c r="J145" s="29">
        <v>2.4605657999999999E-2</v>
      </c>
      <c r="K145" s="29">
        <f t="shared" si="11"/>
        <v>1.1318602680000001</v>
      </c>
      <c r="L145" s="29">
        <v>3.3</v>
      </c>
      <c r="M145" s="29">
        <f t="shared" si="12"/>
        <v>151.79999999999998</v>
      </c>
      <c r="N145" s="29">
        <v>3.85</v>
      </c>
      <c r="O145" s="29">
        <f t="shared" si="13"/>
        <v>177.1</v>
      </c>
    </row>
    <row r="146" spans="1:15" ht="24" customHeight="1" x14ac:dyDescent="0.25">
      <c r="A146" s="44"/>
      <c r="B146" s="23">
        <v>7891224478194</v>
      </c>
      <c r="C146" s="24">
        <v>4132823</v>
      </c>
      <c r="D146" s="25" t="s">
        <v>212</v>
      </c>
      <c r="E146" s="30" t="s">
        <v>166</v>
      </c>
      <c r="F146" s="25" t="s">
        <v>8</v>
      </c>
      <c r="G146" s="27" t="s">
        <v>214</v>
      </c>
      <c r="H146" s="24">
        <f t="shared" si="10"/>
        <v>130</v>
      </c>
      <c r="I146" s="28">
        <v>1560</v>
      </c>
      <c r="J146" s="29">
        <v>2.4605657999999999E-2</v>
      </c>
      <c r="K146" s="29">
        <f t="shared" si="11"/>
        <v>3.1987355399999999</v>
      </c>
      <c r="L146" s="29">
        <v>3.44</v>
      </c>
      <c r="M146" s="29">
        <f t="shared" si="12"/>
        <v>447.2</v>
      </c>
      <c r="N146" s="29">
        <v>3.98</v>
      </c>
      <c r="O146" s="29">
        <f t="shared" si="13"/>
        <v>517.4</v>
      </c>
    </row>
    <row r="147" spans="1:15" ht="24" customHeight="1" x14ac:dyDescent="0.25">
      <c r="A147" s="45"/>
      <c r="B147" s="23">
        <v>7891224478200</v>
      </c>
      <c r="C147" s="24">
        <v>4132823</v>
      </c>
      <c r="D147" s="25" t="s">
        <v>212</v>
      </c>
      <c r="E147" s="30" t="s">
        <v>168</v>
      </c>
      <c r="F147" s="25" t="s">
        <v>8</v>
      </c>
      <c r="G147" s="27" t="s">
        <v>215</v>
      </c>
      <c r="H147" s="24">
        <f t="shared" si="10"/>
        <v>66</v>
      </c>
      <c r="I147" s="28">
        <v>792</v>
      </c>
      <c r="J147" s="29">
        <v>2.4605657999999999E-2</v>
      </c>
      <c r="K147" s="29">
        <f t="shared" si="11"/>
        <v>1.623973428</v>
      </c>
      <c r="L147" s="29">
        <v>3.76</v>
      </c>
      <c r="M147" s="29">
        <f t="shared" si="12"/>
        <v>248.16</v>
      </c>
      <c r="N147" s="29">
        <v>4.37</v>
      </c>
      <c r="O147" s="29">
        <f t="shared" si="13"/>
        <v>288.42</v>
      </c>
    </row>
    <row r="148" spans="1:15" ht="24" customHeight="1" x14ac:dyDescent="0.25">
      <c r="A148" s="43" t="s">
        <v>44</v>
      </c>
      <c r="B148" s="23">
        <v>7891224478231</v>
      </c>
      <c r="C148" s="24">
        <v>4132823</v>
      </c>
      <c r="D148" s="25" t="s">
        <v>216</v>
      </c>
      <c r="E148" s="30" t="s">
        <v>164</v>
      </c>
      <c r="F148" s="25" t="s">
        <v>8</v>
      </c>
      <c r="G148" s="27" t="s">
        <v>217</v>
      </c>
      <c r="H148" s="24">
        <f t="shared" si="10"/>
        <v>46</v>
      </c>
      <c r="I148" s="28">
        <v>552</v>
      </c>
      <c r="J148" s="29">
        <v>2.4605657999999999E-2</v>
      </c>
      <c r="K148" s="29">
        <f t="shared" si="11"/>
        <v>1.1318602680000001</v>
      </c>
      <c r="L148" s="29">
        <v>3.3</v>
      </c>
      <c r="M148" s="29">
        <f t="shared" si="12"/>
        <v>151.79999999999998</v>
      </c>
      <c r="N148" s="29">
        <v>3.85</v>
      </c>
      <c r="O148" s="29">
        <f t="shared" si="13"/>
        <v>177.1</v>
      </c>
    </row>
    <row r="149" spans="1:15" ht="24" customHeight="1" x14ac:dyDescent="0.25">
      <c r="A149" s="44"/>
      <c r="B149" s="23">
        <v>7891224478248</v>
      </c>
      <c r="C149" s="24">
        <v>4132823</v>
      </c>
      <c r="D149" s="25" t="s">
        <v>216</v>
      </c>
      <c r="E149" s="30" t="s">
        <v>166</v>
      </c>
      <c r="F149" s="25" t="s">
        <v>8</v>
      </c>
      <c r="G149" s="27" t="s">
        <v>218</v>
      </c>
      <c r="H149" s="24">
        <f t="shared" si="10"/>
        <v>128</v>
      </c>
      <c r="I149" s="28">
        <v>1536</v>
      </c>
      <c r="J149" s="29">
        <v>2.4605657999999999E-2</v>
      </c>
      <c r="K149" s="29">
        <f t="shared" si="11"/>
        <v>3.1495242239999999</v>
      </c>
      <c r="L149" s="29">
        <v>3.44</v>
      </c>
      <c r="M149" s="29">
        <f t="shared" si="12"/>
        <v>440.32</v>
      </c>
      <c r="N149" s="29">
        <v>3.98</v>
      </c>
      <c r="O149" s="29">
        <f t="shared" si="13"/>
        <v>509.44</v>
      </c>
    </row>
    <row r="150" spans="1:15" ht="24" customHeight="1" x14ac:dyDescent="0.25">
      <c r="A150" s="45"/>
      <c r="B150" s="23">
        <v>7891224478255</v>
      </c>
      <c r="C150" s="24">
        <v>4132823</v>
      </c>
      <c r="D150" s="25" t="s">
        <v>216</v>
      </c>
      <c r="E150" s="30" t="s">
        <v>168</v>
      </c>
      <c r="F150" s="25" t="s">
        <v>8</v>
      </c>
      <c r="G150" s="27" t="s">
        <v>219</v>
      </c>
      <c r="H150" s="24">
        <f t="shared" si="10"/>
        <v>64</v>
      </c>
      <c r="I150" s="28">
        <v>768</v>
      </c>
      <c r="J150" s="29">
        <v>2.4605657999999999E-2</v>
      </c>
      <c r="K150" s="29">
        <f t="shared" si="11"/>
        <v>1.5747621119999999</v>
      </c>
      <c r="L150" s="29">
        <v>3.76</v>
      </c>
      <c r="M150" s="29">
        <f t="shared" si="12"/>
        <v>240.64</v>
      </c>
      <c r="N150" s="29">
        <v>4.37</v>
      </c>
      <c r="O150" s="29">
        <f t="shared" si="13"/>
        <v>279.68</v>
      </c>
    </row>
    <row r="151" spans="1:15" ht="24" customHeight="1" x14ac:dyDescent="0.25">
      <c r="A151" s="43" t="s">
        <v>44</v>
      </c>
      <c r="B151" s="23">
        <v>7891224660605</v>
      </c>
      <c r="C151" s="24">
        <v>4132567</v>
      </c>
      <c r="D151" s="25" t="s">
        <v>220</v>
      </c>
      <c r="E151" s="30" t="s">
        <v>164</v>
      </c>
      <c r="F151" s="25" t="s">
        <v>8</v>
      </c>
      <c r="G151" s="27" t="s">
        <v>221</v>
      </c>
      <c r="H151" s="24">
        <f t="shared" si="10"/>
        <v>10</v>
      </c>
      <c r="I151" s="28">
        <v>120</v>
      </c>
      <c r="J151" s="29">
        <v>2.4605657999999999E-2</v>
      </c>
      <c r="K151" s="29">
        <f t="shared" si="11"/>
        <v>0.24605658</v>
      </c>
      <c r="L151" s="29">
        <v>3.3</v>
      </c>
      <c r="M151" s="29">
        <f t="shared" si="12"/>
        <v>33</v>
      </c>
      <c r="N151" s="29">
        <v>3.85</v>
      </c>
      <c r="O151" s="29">
        <f t="shared" si="13"/>
        <v>38.5</v>
      </c>
    </row>
    <row r="152" spans="1:15" ht="24" customHeight="1" x14ac:dyDescent="0.25">
      <c r="A152" s="44"/>
      <c r="B152" s="23">
        <v>7891224660612</v>
      </c>
      <c r="C152" s="24">
        <v>4132567</v>
      </c>
      <c r="D152" s="25" t="s">
        <v>220</v>
      </c>
      <c r="E152" s="30" t="s">
        <v>166</v>
      </c>
      <c r="F152" s="25" t="s">
        <v>8</v>
      </c>
      <c r="G152" s="27" t="s">
        <v>222</v>
      </c>
      <c r="H152" s="24">
        <f t="shared" si="10"/>
        <v>20</v>
      </c>
      <c r="I152" s="28">
        <v>240</v>
      </c>
      <c r="J152" s="29">
        <v>2.4605657999999999E-2</v>
      </c>
      <c r="K152" s="29">
        <f t="shared" si="11"/>
        <v>0.49211315999999999</v>
      </c>
      <c r="L152" s="29">
        <v>3.44</v>
      </c>
      <c r="M152" s="29">
        <f t="shared" si="12"/>
        <v>68.8</v>
      </c>
      <c r="N152" s="29">
        <v>3.98</v>
      </c>
      <c r="O152" s="29">
        <f t="shared" si="13"/>
        <v>79.599999999999994</v>
      </c>
    </row>
    <row r="153" spans="1:15" ht="24" customHeight="1" x14ac:dyDescent="0.25">
      <c r="A153" s="45"/>
      <c r="B153" s="23">
        <v>7891224660629</v>
      </c>
      <c r="C153" s="24">
        <v>4132567</v>
      </c>
      <c r="D153" s="25" t="s">
        <v>220</v>
      </c>
      <c r="E153" s="30" t="s">
        <v>168</v>
      </c>
      <c r="F153" s="25" t="s">
        <v>8</v>
      </c>
      <c r="G153" s="27" t="s">
        <v>223</v>
      </c>
      <c r="H153" s="24">
        <f t="shared" si="10"/>
        <v>16</v>
      </c>
      <c r="I153" s="28">
        <v>192</v>
      </c>
      <c r="J153" s="29">
        <v>2.4605657999999999E-2</v>
      </c>
      <c r="K153" s="29">
        <f t="shared" si="11"/>
        <v>0.39369052799999998</v>
      </c>
      <c r="L153" s="29">
        <v>3.76</v>
      </c>
      <c r="M153" s="29">
        <f t="shared" si="12"/>
        <v>60.16</v>
      </c>
      <c r="N153" s="29">
        <v>4.37</v>
      </c>
      <c r="O153" s="29">
        <f t="shared" si="13"/>
        <v>69.92</v>
      </c>
    </row>
    <row r="154" spans="1:15" ht="24" customHeight="1" x14ac:dyDescent="0.25">
      <c r="A154" s="43" t="s">
        <v>44</v>
      </c>
      <c r="B154" s="23">
        <v>7891224660650</v>
      </c>
      <c r="C154" s="24">
        <v>4132567</v>
      </c>
      <c r="D154" s="25" t="s">
        <v>170</v>
      </c>
      <c r="E154" s="30" t="s">
        <v>164</v>
      </c>
      <c r="F154" s="25" t="s">
        <v>8</v>
      </c>
      <c r="G154" s="27" t="s">
        <v>224</v>
      </c>
      <c r="H154" s="24">
        <f t="shared" si="10"/>
        <v>10</v>
      </c>
      <c r="I154" s="28">
        <v>120</v>
      </c>
      <c r="J154" s="29">
        <v>2.4605657999999999E-2</v>
      </c>
      <c r="K154" s="29">
        <f t="shared" si="11"/>
        <v>0.24605658</v>
      </c>
      <c r="L154" s="29">
        <v>3.3</v>
      </c>
      <c r="M154" s="29">
        <f t="shared" si="12"/>
        <v>33</v>
      </c>
      <c r="N154" s="29">
        <v>3.85</v>
      </c>
      <c r="O154" s="29">
        <f t="shared" si="13"/>
        <v>38.5</v>
      </c>
    </row>
    <row r="155" spans="1:15" ht="24" customHeight="1" x14ac:dyDescent="0.25">
      <c r="A155" s="44"/>
      <c r="B155" s="23">
        <v>7891224660667</v>
      </c>
      <c r="C155" s="24">
        <v>4132567</v>
      </c>
      <c r="D155" s="25" t="s">
        <v>170</v>
      </c>
      <c r="E155" s="30" t="s">
        <v>166</v>
      </c>
      <c r="F155" s="25" t="s">
        <v>8</v>
      </c>
      <c r="G155" s="27" t="s">
        <v>225</v>
      </c>
      <c r="H155" s="24">
        <f t="shared" si="10"/>
        <v>20</v>
      </c>
      <c r="I155" s="28">
        <v>240</v>
      </c>
      <c r="J155" s="29">
        <v>2.4605657999999999E-2</v>
      </c>
      <c r="K155" s="29">
        <f t="shared" si="11"/>
        <v>0.49211315999999999</v>
      </c>
      <c r="L155" s="29">
        <v>3.44</v>
      </c>
      <c r="M155" s="29">
        <f t="shared" si="12"/>
        <v>68.8</v>
      </c>
      <c r="N155" s="29">
        <v>3.98</v>
      </c>
      <c r="O155" s="29">
        <f t="shared" si="13"/>
        <v>79.599999999999994</v>
      </c>
    </row>
    <row r="156" spans="1:15" ht="24" customHeight="1" x14ac:dyDescent="0.25">
      <c r="A156" s="45"/>
      <c r="B156" s="23">
        <v>7891224660674</v>
      </c>
      <c r="C156" s="24">
        <v>4132567</v>
      </c>
      <c r="D156" s="25" t="s">
        <v>170</v>
      </c>
      <c r="E156" s="30" t="s">
        <v>168</v>
      </c>
      <c r="F156" s="25" t="s">
        <v>8</v>
      </c>
      <c r="G156" s="27" t="s">
        <v>226</v>
      </c>
      <c r="H156" s="24">
        <f t="shared" si="10"/>
        <v>16</v>
      </c>
      <c r="I156" s="28">
        <v>192</v>
      </c>
      <c r="J156" s="29">
        <v>2.4605657999999999E-2</v>
      </c>
      <c r="K156" s="29">
        <f t="shared" si="11"/>
        <v>0.39369052799999998</v>
      </c>
      <c r="L156" s="29">
        <v>3.76</v>
      </c>
      <c r="M156" s="29">
        <f t="shared" si="12"/>
        <v>60.16</v>
      </c>
      <c r="N156" s="29">
        <v>4.37</v>
      </c>
      <c r="O156" s="29">
        <f t="shared" si="13"/>
        <v>69.92</v>
      </c>
    </row>
    <row r="157" spans="1:15" ht="24" customHeight="1" x14ac:dyDescent="0.25">
      <c r="A157" s="43" t="s">
        <v>44</v>
      </c>
      <c r="B157" s="23">
        <v>7891224484560</v>
      </c>
      <c r="C157" s="24">
        <v>4136977</v>
      </c>
      <c r="D157" s="25" t="s">
        <v>227</v>
      </c>
      <c r="E157" s="30" t="s">
        <v>164</v>
      </c>
      <c r="F157" s="25" t="s">
        <v>8</v>
      </c>
      <c r="G157" s="27" t="s">
        <v>228</v>
      </c>
      <c r="H157" s="24">
        <f t="shared" si="10"/>
        <v>40</v>
      </c>
      <c r="I157" s="28">
        <v>480</v>
      </c>
      <c r="J157" s="29">
        <v>2.4605657999999999E-2</v>
      </c>
      <c r="K157" s="29">
        <f t="shared" si="11"/>
        <v>0.98422631999999999</v>
      </c>
      <c r="L157" s="29">
        <v>3.3</v>
      </c>
      <c r="M157" s="29">
        <f t="shared" si="12"/>
        <v>132</v>
      </c>
      <c r="N157" s="29">
        <v>3.85</v>
      </c>
      <c r="O157" s="29">
        <f t="shared" si="13"/>
        <v>154</v>
      </c>
    </row>
    <row r="158" spans="1:15" ht="24" customHeight="1" x14ac:dyDescent="0.25">
      <c r="A158" s="44"/>
      <c r="B158" s="23">
        <v>7891224484577</v>
      </c>
      <c r="C158" s="24">
        <v>4136977</v>
      </c>
      <c r="D158" s="25" t="s">
        <v>227</v>
      </c>
      <c r="E158" s="30" t="s">
        <v>166</v>
      </c>
      <c r="F158" s="25" t="s">
        <v>8</v>
      </c>
      <c r="G158" s="27" t="s">
        <v>229</v>
      </c>
      <c r="H158" s="24">
        <f t="shared" si="10"/>
        <v>74</v>
      </c>
      <c r="I158" s="28">
        <v>888</v>
      </c>
      <c r="J158" s="29">
        <v>2.4605657999999999E-2</v>
      </c>
      <c r="K158" s="29">
        <f t="shared" si="11"/>
        <v>1.820818692</v>
      </c>
      <c r="L158" s="29">
        <v>3.44</v>
      </c>
      <c r="M158" s="29">
        <f t="shared" si="12"/>
        <v>254.56</v>
      </c>
      <c r="N158" s="29">
        <v>3.98</v>
      </c>
      <c r="O158" s="29">
        <f t="shared" si="13"/>
        <v>294.52</v>
      </c>
    </row>
    <row r="159" spans="1:15" ht="24" customHeight="1" x14ac:dyDescent="0.25">
      <c r="A159" s="45"/>
      <c r="B159" s="23">
        <v>7891224484584</v>
      </c>
      <c r="C159" s="24">
        <v>4136977</v>
      </c>
      <c r="D159" s="25" t="s">
        <v>227</v>
      </c>
      <c r="E159" s="30" t="s">
        <v>168</v>
      </c>
      <c r="F159" s="25" t="s">
        <v>8</v>
      </c>
      <c r="G159" s="27" t="s">
        <v>230</v>
      </c>
      <c r="H159" s="24">
        <f t="shared" si="10"/>
        <v>50</v>
      </c>
      <c r="I159" s="28">
        <v>600</v>
      </c>
      <c r="J159" s="29">
        <v>2.4605657999999999E-2</v>
      </c>
      <c r="K159" s="29">
        <f t="shared" si="11"/>
        <v>1.2302829</v>
      </c>
      <c r="L159" s="29">
        <v>3.76</v>
      </c>
      <c r="M159" s="29">
        <f t="shared" si="12"/>
        <v>188</v>
      </c>
      <c r="N159" s="29">
        <v>4.37</v>
      </c>
      <c r="O159" s="29">
        <f t="shared" si="13"/>
        <v>218.5</v>
      </c>
    </row>
    <row r="160" spans="1:15" ht="24" customHeight="1" x14ac:dyDescent="0.25">
      <c r="A160" s="43" t="s">
        <v>44</v>
      </c>
      <c r="B160" s="23">
        <v>7891224484614</v>
      </c>
      <c r="C160" s="24">
        <v>4136977</v>
      </c>
      <c r="D160" s="25" t="s">
        <v>231</v>
      </c>
      <c r="E160" s="30" t="s">
        <v>164</v>
      </c>
      <c r="F160" s="25" t="s">
        <v>8</v>
      </c>
      <c r="G160" s="27" t="s">
        <v>232</v>
      </c>
      <c r="H160" s="24">
        <f t="shared" si="10"/>
        <v>30</v>
      </c>
      <c r="I160" s="28">
        <v>360</v>
      </c>
      <c r="J160" s="29">
        <v>2.4605657999999999E-2</v>
      </c>
      <c r="K160" s="29">
        <f t="shared" si="11"/>
        <v>0.73816974000000002</v>
      </c>
      <c r="L160" s="29">
        <v>3.3</v>
      </c>
      <c r="M160" s="29">
        <f t="shared" si="12"/>
        <v>99</v>
      </c>
      <c r="N160" s="29">
        <v>3.85</v>
      </c>
      <c r="O160" s="29">
        <f t="shared" si="13"/>
        <v>115.5</v>
      </c>
    </row>
    <row r="161" spans="1:15" ht="24" customHeight="1" x14ac:dyDescent="0.25">
      <c r="A161" s="44"/>
      <c r="B161" s="23">
        <v>7891224484621</v>
      </c>
      <c r="C161" s="24">
        <v>4136977</v>
      </c>
      <c r="D161" s="25" t="s">
        <v>231</v>
      </c>
      <c r="E161" s="30" t="s">
        <v>166</v>
      </c>
      <c r="F161" s="25" t="s">
        <v>8</v>
      </c>
      <c r="G161" s="27" t="s">
        <v>233</v>
      </c>
      <c r="H161" s="24">
        <f t="shared" si="10"/>
        <v>65</v>
      </c>
      <c r="I161" s="28">
        <v>780</v>
      </c>
      <c r="J161" s="29">
        <v>2.4605657999999999E-2</v>
      </c>
      <c r="K161" s="29">
        <f t="shared" si="11"/>
        <v>1.59936777</v>
      </c>
      <c r="L161" s="29">
        <v>3.44</v>
      </c>
      <c r="M161" s="29">
        <f t="shared" si="12"/>
        <v>223.6</v>
      </c>
      <c r="N161" s="29">
        <v>3.98</v>
      </c>
      <c r="O161" s="29">
        <f t="shared" si="13"/>
        <v>258.7</v>
      </c>
    </row>
    <row r="162" spans="1:15" ht="24" customHeight="1" x14ac:dyDescent="0.25">
      <c r="A162" s="45"/>
      <c r="B162" s="23">
        <v>7891224484638</v>
      </c>
      <c r="C162" s="24">
        <v>4136977</v>
      </c>
      <c r="D162" s="25" t="s">
        <v>231</v>
      </c>
      <c r="E162" s="30" t="s">
        <v>168</v>
      </c>
      <c r="F162" s="25" t="s">
        <v>8</v>
      </c>
      <c r="G162" s="27" t="s">
        <v>234</v>
      </c>
      <c r="H162" s="24">
        <f t="shared" ref="H162:H193" si="14">I162/12</f>
        <v>45</v>
      </c>
      <c r="I162" s="28">
        <v>540</v>
      </c>
      <c r="J162" s="29">
        <v>2.4605657999999999E-2</v>
      </c>
      <c r="K162" s="29">
        <f t="shared" si="11"/>
        <v>1.10725461</v>
      </c>
      <c r="L162" s="29">
        <v>3.76</v>
      </c>
      <c r="M162" s="29">
        <f t="shared" si="12"/>
        <v>169.2</v>
      </c>
      <c r="N162" s="29">
        <v>4.37</v>
      </c>
      <c r="O162" s="29">
        <f t="shared" si="13"/>
        <v>196.65</v>
      </c>
    </row>
    <row r="163" spans="1:15" ht="24" customHeight="1" x14ac:dyDescent="0.25">
      <c r="A163" s="43" t="s">
        <v>44</v>
      </c>
      <c r="B163" s="23">
        <v>7891224483143</v>
      </c>
      <c r="C163" s="24">
        <v>4115842</v>
      </c>
      <c r="D163" s="25" t="s">
        <v>235</v>
      </c>
      <c r="E163" s="30" t="s">
        <v>164</v>
      </c>
      <c r="F163" s="25" t="s">
        <v>8</v>
      </c>
      <c r="G163" s="27" t="s">
        <v>236</v>
      </c>
      <c r="H163" s="24">
        <f t="shared" si="14"/>
        <v>48</v>
      </c>
      <c r="I163" s="28">
        <v>576</v>
      </c>
      <c r="J163" s="29">
        <v>2.4605657999999999E-2</v>
      </c>
      <c r="K163" s="29">
        <f t="shared" si="11"/>
        <v>1.1810715839999999</v>
      </c>
      <c r="L163" s="29">
        <v>3.3</v>
      </c>
      <c r="M163" s="29">
        <f t="shared" si="12"/>
        <v>158.39999999999998</v>
      </c>
      <c r="N163" s="29">
        <v>3.85</v>
      </c>
      <c r="O163" s="29">
        <f t="shared" si="13"/>
        <v>184.8</v>
      </c>
    </row>
    <row r="164" spans="1:15" ht="24" customHeight="1" x14ac:dyDescent="0.25">
      <c r="A164" s="44"/>
      <c r="B164" s="23">
        <v>7891224483150</v>
      </c>
      <c r="C164" s="24">
        <v>4115842</v>
      </c>
      <c r="D164" s="25" t="s">
        <v>235</v>
      </c>
      <c r="E164" s="30" t="s">
        <v>166</v>
      </c>
      <c r="F164" s="25" t="s">
        <v>8</v>
      </c>
      <c r="G164" s="27" t="s">
        <v>237</v>
      </c>
      <c r="H164" s="24">
        <f t="shared" si="14"/>
        <v>83</v>
      </c>
      <c r="I164" s="28">
        <v>996</v>
      </c>
      <c r="J164" s="29">
        <v>2.4605657999999999E-2</v>
      </c>
      <c r="K164" s="29">
        <f t="shared" si="11"/>
        <v>2.0422696139999998</v>
      </c>
      <c r="L164" s="29">
        <v>3.44</v>
      </c>
      <c r="M164" s="29">
        <f t="shared" si="12"/>
        <v>285.52</v>
      </c>
      <c r="N164" s="29">
        <v>3.98</v>
      </c>
      <c r="O164" s="29">
        <f t="shared" si="13"/>
        <v>330.34</v>
      </c>
    </row>
    <row r="165" spans="1:15" ht="24" customHeight="1" x14ac:dyDescent="0.25">
      <c r="A165" s="45"/>
      <c r="B165" s="23">
        <v>7891224483167</v>
      </c>
      <c r="C165" s="24">
        <v>4115842</v>
      </c>
      <c r="D165" s="25" t="s">
        <v>235</v>
      </c>
      <c r="E165" s="30" t="s">
        <v>168</v>
      </c>
      <c r="F165" s="25" t="s">
        <v>8</v>
      </c>
      <c r="G165" s="27" t="s">
        <v>238</v>
      </c>
      <c r="H165" s="24">
        <f t="shared" si="14"/>
        <v>39</v>
      </c>
      <c r="I165" s="28">
        <v>468</v>
      </c>
      <c r="J165" s="29">
        <v>2.4605657999999999E-2</v>
      </c>
      <c r="K165" s="29">
        <f t="shared" si="11"/>
        <v>0.95962066199999996</v>
      </c>
      <c r="L165" s="29">
        <v>3.76</v>
      </c>
      <c r="M165" s="29">
        <f t="shared" si="12"/>
        <v>146.63999999999999</v>
      </c>
      <c r="N165" s="29">
        <v>4.37</v>
      </c>
      <c r="O165" s="29">
        <f t="shared" si="13"/>
        <v>170.43</v>
      </c>
    </row>
    <row r="166" spans="1:15" ht="24" customHeight="1" x14ac:dyDescent="0.25">
      <c r="A166" s="43" t="s">
        <v>44</v>
      </c>
      <c r="B166" s="23">
        <v>7891224483297</v>
      </c>
      <c r="C166" s="24">
        <v>4115842</v>
      </c>
      <c r="D166" s="25" t="s">
        <v>239</v>
      </c>
      <c r="E166" s="30" t="s">
        <v>164</v>
      </c>
      <c r="F166" s="25" t="s">
        <v>8</v>
      </c>
      <c r="G166" s="27" t="s">
        <v>240</v>
      </c>
      <c r="H166" s="24">
        <f t="shared" si="14"/>
        <v>18</v>
      </c>
      <c r="I166" s="28">
        <v>216</v>
      </c>
      <c r="J166" s="29">
        <v>2.4605657999999999E-2</v>
      </c>
      <c r="K166" s="29">
        <f t="shared" si="11"/>
        <v>0.44290184399999999</v>
      </c>
      <c r="L166" s="29">
        <v>3.3</v>
      </c>
      <c r="M166" s="29">
        <f t="shared" si="12"/>
        <v>59.4</v>
      </c>
      <c r="N166" s="29">
        <v>3.85</v>
      </c>
      <c r="O166" s="29">
        <f t="shared" si="13"/>
        <v>69.3</v>
      </c>
    </row>
    <row r="167" spans="1:15" ht="24" customHeight="1" x14ac:dyDescent="0.25">
      <c r="A167" s="44"/>
      <c r="B167" s="23">
        <v>7891224483303</v>
      </c>
      <c r="C167" s="24">
        <v>4115842</v>
      </c>
      <c r="D167" s="25" t="s">
        <v>239</v>
      </c>
      <c r="E167" s="30" t="s">
        <v>166</v>
      </c>
      <c r="F167" s="25" t="s">
        <v>8</v>
      </c>
      <c r="G167" s="27" t="s">
        <v>241</v>
      </c>
      <c r="H167" s="24">
        <f t="shared" si="14"/>
        <v>45</v>
      </c>
      <c r="I167" s="28">
        <v>540</v>
      </c>
      <c r="J167" s="29">
        <v>2.4605657999999999E-2</v>
      </c>
      <c r="K167" s="29">
        <f t="shared" si="11"/>
        <v>1.10725461</v>
      </c>
      <c r="L167" s="29">
        <v>3.44</v>
      </c>
      <c r="M167" s="29">
        <f t="shared" si="12"/>
        <v>154.80000000000001</v>
      </c>
      <c r="N167" s="29">
        <v>3.98</v>
      </c>
      <c r="O167" s="29">
        <f t="shared" si="13"/>
        <v>179.1</v>
      </c>
    </row>
    <row r="168" spans="1:15" ht="24" customHeight="1" x14ac:dyDescent="0.25">
      <c r="A168" s="45"/>
      <c r="B168" s="23">
        <v>7891224483310</v>
      </c>
      <c r="C168" s="24">
        <v>4115842</v>
      </c>
      <c r="D168" s="25" t="s">
        <v>239</v>
      </c>
      <c r="E168" s="30" t="s">
        <v>168</v>
      </c>
      <c r="F168" s="25" t="s">
        <v>8</v>
      </c>
      <c r="G168" s="27" t="s">
        <v>242</v>
      </c>
      <c r="H168" s="24">
        <f t="shared" si="14"/>
        <v>27</v>
      </c>
      <c r="I168" s="28">
        <v>324</v>
      </c>
      <c r="J168" s="29">
        <v>2.4605657999999999E-2</v>
      </c>
      <c r="K168" s="29">
        <f t="shared" si="11"/>
        <v>0.66435276599999993</v>
      </c>
      <c r="L168" s="29">
        <v>3.76</v>
      </c>
      <c r="M168" s="29">
        <f t="shared" si="12"/>
        <v>101.52</v>
      </c>
      <c r="N168" s="29">
        <v>4.37</v>
      </c>
      <c r="O168" s="29">
        <f t="shared" si="13"/>
        <v>117.99000000000001</v>
      </c>
    </row>
    <row r="169" spans="1:15" ht="24" customHeight="1" x14ac:dyDescent="0.25">
      <c r="A169" s="43" t="s">
        <v>44</v>
      </c>
      <c r="B169" s="23">
        <v>7891224483198</v>
      </c>
      <c r="C169" s="24">
        <v>4115842</v>
      </c>
      <c r="D169" s="25" t="s">
        <v>243</v>
      </c>
      <c r="E169" s="30" t="s">
        <v>164</v>
      </c>
      <c r="F169" s="25" t="s">
        <v>8</v>
      </c>
      <c r="G169" s="27" t="s">
        <v>244</v>
      </c>
      <c r="H169" s="24">
        <f t="shared" si="14"/>
        <v>48</v>
      </c>
      <c r="I169" s="28">
        <v>576</v>
      </c>
      <c r="J169" s="29">
        <v>2.4605657999999999E-2</v>
      </c>
      <c r="K169" s="29">
        <f t="shared" si="11"/>
        <v>1.1810715839999999</v>
      </c>
      <c r="L169" s="29">
        <v>3.3</v>
      </c>
      <c r="M169" s="29">
        <f t="shared" si="12"/>
        <v>158.39999999999998</v>
      </c>
      <c r="N169" s="29">
        <v>3.85</v>
      </c>
      <c r="O169" s="29">
        <f t="shared" si="13"/>
        <v>184.8</v>
      </c>
    </row>
    <row r="170" spans="1:15" ht="24" customHeight="1" x14ac:dyDescent="0.25">
      <c r="A170" s="44"/>
      <c r="B170" s="23">
        <v>7891224483204</v>
      </c>
      <c r="C170" s="24">
        <v>4115842</v>
      </c>
      <c r="D170" s="25" t="s">
        <v>243</v>
      </c>
      <c r="E170" s="30" t="s">
        <v>166</v>
      </c>
      <c r="F170" s="25" t="s">
        <v>8</v>
      </c>
      <c r="G170" s="27" t="s">
        <v>245</v>
      </c>
      <c r="H170" s="24">
        <f t="shared" si="14"/>
        <v>85</v>
      </c>
      <c r="I170" s="28">
        <v>1020</v>
      </c>
      <c r="J170" s="29">
        <v>2.4605657999999999E-2</v>
      </c>
      <c r="K170" s="29">
        <f t="shared" si="11"/>
        <v>2.0914809299999999</v>
      </c>
      <c r="L170" s="29">
        <v>3.44</v>
      </c>
      <c r="M170" s="29">
        <f t="shared" si="12"/>
        <v>292.39999999999998</v>
      </c>
      <c r="N170" s="29">
        <v>3.98</v>
      </c>
      <c r="O170" s="29">
        <f t="shared" si="13"/>
        <v>338.3</v>
      </c>
    </row>
    <row r="171" spans="1:15" ht="24" customHeight="1" x14ac:dyDescent="0.25">
      <c r="A171" s="45"/>
      <c r="B171" s="23">
        <v>7891224483211</v>
      </c>
      <c r="C171" s="24">
        <v>4115842</v>
      </c>
      <c r="D171" s="25" t="s">
        <v>243</v>
      </c>
      <c r="E171" s="30" t="s">
        <v>168</v>
      </c>
      <c r="F171" s="25" t="s">
        <v>8</v>
      </c>
      <c r="G171" s="27" t="s">
        <v>246</v>
      </c>
      <c r="H171" s="24">
        <f t="shared" si="14"/>
        <v>38</v>
      </c>
      <c r="I171" s="28">
        <v>456</v>
      </c>
      <c r="J171" s="29">
        <v>2.4605657999999999E-2</v>
      </c>
      <c r="K171" s="29">
        <f t="shared" si="11"/>
        <v>0.93501500399999993</v>
      </c>
      <c r="L171" s="29">
        <v>3.76</v>
      </c>
      <c r="M171" s="29">
        <f t="shared" si="12"/>
        <v>142.88</v>
      </c>
      <c r="N171" s="29">
        <v>4.37</v>
      </c>
      <c r="O171" s="29">
        <f t="shared" si="13"/>
        <v>166.06</v>
      </c>
    </row>
    <row r="172" spans="1:15" ht="24" customHeight="1" x14ac:dyDescent="0.25">
      <c r="A172" s="43" t="s">
        <v>44</v>
      </c>
      <c r="B172" s="23">
        <v>7891224476947</v>
      </c>
      <c r="C172" s="24">
        <v>4123230</v>
      </c>
      <c r="D172" s="25" t="s">
        <v>212</v>
      </c>
      <c r="E172" s="30" t="s">
        <v>164</v>
      </c>
      <c r="F172" s="25" t="s">
        <v>8</v>
      </c>
      <c r="G172" s="27" t="s">
        <v>247</v>
      </c>
      <c r="H172" s="24">
        <f t="shared" si="14"/>
        <v>50</v>
      </c>
      <c r="I172" s="28">
        <v>600</v>
      </c>
      <c r="J172" s="29">
        <v>2.4605657999999999E-2</v>
      </c>
      <c r="K172" s="29">
        <f t="shared" si="11"/>
        <v>1.2302829</v>
      </c>
      <c r="L172" s="29">
        <v>3.6</v>
      </c>
      <c r="M172" s="29">
        <f t="shared" si="12"/>
        <v>180</v>
      </c>
      <c r="N172" s="29">
        <v>3.84</v>
      </c>
      <c r="O172" s="29">
        <f t="shared" si="13"/>
        <v>192</v>
      </c>
    </row>
    <row r="173" spans="1:15" ht="24" customHeight="1" x14ac:dyDescent="0.25">
      <c r="A173" s="44"/>
      <c r="B173" s="23">
        <v>7891224476954</v>
      </c>
      <c r="C173" s="24">
        <v>4123230</v>
      </c>
      <c r="D173" s="25" t="s">
        <v>212</v>
      </c>
      <c r="E173" s="30" t="s">
        <v>166</v>
      </c>
      <c r="F173" s="25" t="s">
        <v>8</v>
      </c>
      <c r="G173" s="27" t="s">
        <v>248</v>
      </c>
      <c r="H173" s="24">
        <f t="shared" si="14"/>
        <v>109</v>
      </c>
      <c r="I173" s="28">
        <v>1308</v>
      </c>
      <c r="J173" s="29">
        <v>2.4605657999999999E-2</v>
      </c>
      <c r="K173" s="29">
        <f t="shared" si="11"/>
        <v>2.6820167219999997</v>
      </c>
      <c r="L173" s="29">
        <v>3.79</v>
      </c>
      <c r="M173" s="29">
        <f t="shared" si="12"/>
        <v>413.11</v>
      </c>
      <c r="N173" s="29">
        <v>4.05</v>
      </c>
      <c r="O173" s="29">
        <f t="shared" si="13"/>
        <v>441.45</v>
      </c>
    </row>
    <row r="174" spans="1:15" ht="24" customHeight="1" x14ac:dyDescent="0.25">
      <c r="A174" s="45"/>
      <c r="B174" s="23">
        <v>7891224476961</v>
      </c>
      <c r="C174" s="24">
        <v>4123230</v>
      </c>
      <c r="D174" s="25" t="s">
        <v>212</v>
      </c>
      <c r="E174" s="30" t="s">
        <v>168</v>
      </c>
      <c r="F174" s="25" t="s">
        <v>8</v>
      </c>
      <c r="G174" s="27" t="s">
        <v>249</v>
      </c>
      <c r="H174" s="24">
        <f t="shared" si="14"/>
        <v>59</v>
      </c>
      <c r="I174" s="28">
        <v>708</v>
      </c>
      <c r="J174" s="29">
        <v>2.4605657999999999E-2</v>
      </c>
      <c r="K174" s="29">
        <f t="shared" si="11"/>
        <v>1.451733822</v>
      </c>
      <c r="L174" s="29">
        <v>4.16</v>
      </c>
      <c r="M174" s="29">
        <f t="shared" si="12"/>
        <v>245.44</v>
      </c>
      <c r="N174" s="29">
        <v>4.4400000000000004</v>
      </c>
      <c r="O174" s="29">
        <f t="shared" si="13"/>
        <v>261.96000000000004</v>
      </c>
    </row>
    <row r="175" spans="1:15" ht="24" customHeight="1" x14ac:dyDescent="0.25">
      <c r="A175" s="43" t="s">
        <v>44</v>
      </c>
      <c r="B175" s="23">
        <v>7891224477098</v>
      </c>
      <c r="C175" s="24">
        <v>4123230</v>
      </c>
      <c r="D175" s="25" t="s">
        <v>250</v>
      </c>
      <c r="E175" s="30" t="s">
        <v>164</v>
      </c>
      <c r="F175" s="25" t="s">
        <v>8</v>
      </c>
      <c r="G175" s="27" t="s">
        <v>251</v>
      </c>
      <c r="H175" s="24">
        <f t="shared" si="14"/>
        <v>34</v>
      </c>
      <c r="I175" s="28">
        <v>408</v>
      </c>
      <c r="J175" s="29">
        <v>2.4605657999999999E-2</v>
      </c>
      <c r="K175" s="29">
        <f t="shared" si="11"/>
        <v>0.83659237199999992</v>
      </c>
      <c r="L175" s="29">
        <v>3.6</v>
      </c>
      <c r="M175" s="29">
        <f t="shared" si="12"/>
        <v>122.4</v>
      </c>
      <c r="N175" s="29">
        <v>3.84</v>
      </c>
      <c r="O175" s="29">
        <f t="shared" si="13"/>
        <v>130.56</v>
      </c>
    </row>
    <row r="176" spans="1:15" ht="24" customHeight="1" x14ac:dyDescent="0.25">
      <c r="A176" s="44"/>
      <c r="B176" s="23">
        <v>7891224477104</v>
      </c>
      <c r="C176" s="24">
        <v>4123230</v>
      </c>
      <c r="D176" s="25" t="s">
        <v>250</v>
      </c>
      <c r="E176" s="30" t="s">
        <v>166</v>
      </c>
      <c r="F176" s="25" t="s">
        <v>8</v>
      </c>
      <c r="G176" s="27" t="s">
        <v>252</v>
      </c>
      <c r="H176" s="24">
        <f t="shared" si="14"/>
        <v>68</v>
      </c>
      <c r="I176" s="28">
        <v>816</v>
      </c>
      <c r="J176" s="29">
        <v>2.4605657999999999E-2</v>
      </c>
      <c r="K176" s="29">
        <f t="shared" si="11"/>
        <v>1.6731847439999998</v>
      </c>
      <c r="L176" s="29">
        <v>3.79</v>
      </c>
      <c r="M176" s="29">
        <f t="shared" si="12"/>
        <v>257.72000000000003</v>
      </c>
      <c r="N176" s="29">
        <v>4.05</v>
      </c>
      <c r="O176" s="29">
        <f t="shared" si="13"/>
        <v>275.39999999999998</v>
      </c>
    </row>
    <row r="177" spans="1:15" ht="24" customHeight="1" x14ac:dyDescent="0.25">
      <c r="A177" s="45"/>
      <c r="B177" s="23">
        <v>7891224477111</v>
      </c>
      <c r="C177" s="24">
        <v>4123230</v>
      </c>
      <c r="D177" s="25" t="s">
        <v>250</v>
      </c>
      <c r="E177" s="30" t="s">
        <v>168</v>
      </c>
      <c r="F177" s="25" t="s">
        <v>8</v>
      </c>
      <c r="G177" s="27" t="s">
        <v>253</v>
      </c>
      <c r="H177" s="24">
        <f t="shared" si="14"/>
        <v>50</v>
      </c>
      <c r="I177" s="28">
        <v>600</v>
      </c>
      <c r="J177" s="29">
        <v>2.4605657999999999E-2</v>
      </c>
      <c r="K177" s="29">
        <f t="shared" si="11"/>
        <v>1.2302829</v>
      </c>
      <c r="L177" s="29">
        <v>4.16</v>
      </c>
      <c r="M177" s="29">
        <f t="shared" si="12"/>
        <v>208</v>
      </c>
      <c r="N177" s="29">
        <v>4.4400000000000004</v>
      </c>
      <c r="O177" s="29">
        <f t="shared" si="13"/>
        <v>222.00000000000003</v>
      </c>
    </row>
    <row r="178" spans="1:15" ht="24" customHeight="1" x14ac:dyDescent="0.25">
      <c r="A178" s="43" t="s">
        <v>44</v>
      </c>
      <c r="B178" s="23">
        <v>7891224476992</v>
      </c>
      <c r="C178" s="24">
        <v>4123230</v>
      </c>
      <c r="D178" s="25" t="s">
        <v>254</v>
      </c>
      <c r="E178" s="30" t="s">
        <v>164</v>
      </c>
      <c r="F178" s="25" t="s">
        <v>8</v>
      </c>
      <c r="G178" s="27" t="s">
        <v>255</v>
      </c>
      <c r="H178" s="24">
        <f t="shared" si="14"/>
        <v>33</v>
      </c>
      <c r="I178" s="28">
        <v>396</v>
      </c>
      <c r="J178" s="29">
        <v>2.4605657999999999E-2</v>
      </c>
      <c r="K178" s="29">
        <f t="shared" si="11"/>
        <v>0.811986714</v>
      </c>
      <c r="L178" s="29">
        <v>3.6</v>
      </c>
      <c r="M178" s="29">
        <f t="shared" si="12"/>
        <v>118.8</v>
      </c>
      <c r="N178" s="29">
        <v>3.84</v>
      </c>
      <c r="O178" s="29">
        <f t="shared" si="13"/>
        <v>126.72</v>
      </c>
    </row>
    <row r="179" spans="1:15" ht="24" customHeight="1" x14ac:dyDescent="0.25">
      <c r="A179" s="44"/>
      <c r="B179" s="23">
        <v>7891224477005</v>
      </c>
      <c r="C179" s="24">
        <v>4123230</v>
      </c>
      <c r="D179" s="25" t="s">
        <v>254</v>
      </c>
      <c r="E179" s="30" t="s">
        <v>166</v>
      </c>
      <c r="F179" s="25" t="s">
        <v>8</v>
      </c>
      <c r="G179" s="27" t="s">
        <v>256</v>
      </c>
      <c r="H179" s="24">
        <f t="shared" si="14"/>
        <v>102</v>
      </c>
      <c r="I179" s="28">
        <v>1224</v>
      </c>
      <c r="J179" s="29">
        <v>2.4605657999999999E-2</v>
      </c>
      <c r="K179" s="29">
        <f t="shared" si="11"/>
        <v>2.509777116</v>
      </c>
      <c r="L179" s="29">
        <v>3.79</v>
      </c>
      <c r="M179" s="29">
        <f t="shared" si="12"/>
        <v>386.58</v>
      </c>
      <c r="N179" s="29">
        <v>4.05</v>
      </c>
      <c r="O179" s="29">
        <f t="shared" si="13"/>
        <v>413.09999999999997</v>
      </c>
    </row>
    <row r="180" spans="1:15" ht="24" customHeight="1" x14ac:dyDescent="0.25">
      <c r="A180" s="45"/>
      <c r="B180" s="23">
        <v>7891224477012</v>
      </c>
      <c r="C180" s="24">
        <v>4123230</v>
      </c>
      <c r="D180" s="25" t="s">
        <v>254</v>
      </c>
      <c r="E180" s="30" t="s">
        <v>168</v>
      </c>
      <c r="F180" s="25" t="s">
        <v>8</v>
      </c>
      <c r="G180" s="27" t="s">
        <v>257</v>
      </c>
      <c r="H180" s="24">
        <f t="shared" si="14"/>
        <v>59</v>
      </c>
      <c r="I180" s="28">
        <v>708</v>
      </c>
      <c r="J180" s="29">
        <v>2.4605657999999999E-2</v>
      </c>
      <c r="K180" s="29">
        <f t="shared" si="11"/>
        <v>1.451733822</v>
      </c>
      <c r="L180" s="29">
        <v>4.16</v>
      </c>
      <c r="M180" s="29">
        <f t="shared" si="12"/>
        <v>245.44</v>
      </c>
      <c r="N180" s="29">
        <v>4.4400000000000004</v>
      </c>
      <c r="O180" s="29">
        <f t="shared" si="13"/>
        <v>261.96000000000004</v>
      </c>
    </row>
    <row r="181" spans="1:15" ht="24" customHeight="1" x14ac:dyDescent="0.25">
      <c r="A181" s="43" t="s">
        <v>44</v>
      </c>
      <c r="B181" s="23">
        <v>7891224484867</v>
      </c>
      <c r="C181" s="24">
        <v>4132920</v>
      </c>
      <c r="D181" s="25" t="s">
        <v>258</v>
      </c>
      <c r="E181" s="30" t="s">
        <v>164</v>
      </c>
      <c r="F181" s="25" t="s">
        <v>8</v>
      </c>
      <c r="G181" s="27" t="s">
        <v>259</v>
      </c>
      <c r="H181" s="24">
        <f t="shared" si="14"/>
        <v>34</v>
      </c>
      <c r="I181" s="28">
        <v>408</v>
      </c>
      <c r="J181" s="29">
        <v>2.4605657999999999E-2</v>
      </c>
      <c r="K181" s="29">
        <f t="shared" si="11"/>
        <v>0.83659237199999992</v>
      </c>
      <c r="L181" s="29">
        <v>3.6</v>
      </c>
      <c r="M181" s="29">
        <f t="shared" si="12"/>
        <v>122.4</v>
      </c>
      <c r="N181" s="29">
        <v>3.84</v>
      </c>
      <c r="O181" s="29">
        <f t="shared" si="13"/>
        <v>130.56</v>
      </c>
    </row>
    <row r="182" spans="1:15" ht="24" customHeight="1" x14ac:dyDescent="0.25">
      <c r="A182" s="44"/>
      <c r="B182" s="23">
        <v>7891224484874</v>
      </c>
      <c r="C182" s="24">
        <v>4132920</v>
      </c>
      <c r="D182" s="25" t="s">
        <v>258</v>
      </c>
      <c r="E182" s="30" t="s">
        <v>166</v>
      </c>
      <c r="F182" s="25" t="s">
        <v>8</v>
      </c>
      <c r="G182" s="27" t="s">
        <v>260</v>
      </c>
      <c r="H182" s="24">
        <f t="shared" si="14"/>
        <v>106</v>
      </c>
      <c r="I182" s="28">
        <v>1272</v>
      </c>
      <c r="J182" s="29">
        <v>2.4605657999999999E-2</v>
      </c>
      <c r="K182" s="29">
        <f t="shared" si="11"/>
        <v>2.6081997480000001</v>
      </c>
      <c r="L182" s="29">
        <v>3.79</v>
      </c>
      <c r="M182" s="29">
        <f t="shared" si="12"/>
        <v>401.74</v>
      </c>
      <c r="N182" s="29">
        <v>4.05</v>
      </c>
      <c r="O182" s="29">
        <f t="shared" si="13"/>
        <v>429.29999999999995</v>
      </c>
    </row>
    <row r="183" spans="1:15" ht="24" customHeight="1" x14ac:dyDescent="0.25">
      <c r="A183" s="45"/>
      <c r="B183" s="23">
        <v>7891224484881</v>
      </c>
      <c r="C183" s="24">
        <v>4132920</v>
      </c>
      <c r="D183" s="25" t="s">
        <v>258</v>
      </c>
      <c r="E183" s="30" t="s">
        <v>168</v>
      </c>
      <c r="F183" s="25" t="s">
        <v>8</v>
      </c>
      <c r="G183" s="27" t="s">
        <v>261</v>
      </c>
      <c r="H183" s="24">
        <f t="shared" si="14"/>
        <v>47</v>
      </c>
      <c r="I183" s="28">
        <v>564</v>
      </c>
      <c r="J183" s="29">
        <v>2.4605657999999999E-2</v>
      </c>
      <c r="K183" s="29">
        <f t="shared" si="11"/>
        <v>1.1564659259999999</v>
      </c>
      <c r="L183" s="29">
        <v>4.16</v>
      </c>
      <c r="M183" s="29">
        <f t="shared" si="12"/>
        <v>195.52</v>
      </c>
      <c r="N183" s="29">
        <v>4.4400000000000004</v>
      </c>
      <c r="O183" s="29">
        <f t="shared" si="13"/>
        <v>208.68</v>
      </c>
    </row>
    <row r="184" spans="1:15" ht="24" customHeight="1" x14ac:dyDescent="0.25">
      <c r="A184" s="43" t="s">
        <v>44</v>
      </c>
      <c r="B184" s="23">
        <v>7891224484812</v>
      </c>
      <c r="C184" s="24">
        <v>4132920</v>
      </c>
      <c r="D184" s="25" t="s">
        <v>185</v>
      </c>
      <c r="E184" s="30" t="s">
        <v>164</v>
      </c>
      <c r="F184" s="25" t="s">
        <v>8</v>
      </c>
      <c r="G184" s="27" t="s">
        <v>262</v>
      </c>
      <c r="H184" s="24">
        <f t="shared" si="14"/>
        <v>34</v>
      </c>
      <c r="I184" s="28">
        <v>408</v>
      </c>
      <c r="J184" s="29">
        <v>2.4605657999999999E-2</v>
      </c>
      <c r="K184" s="29">
        <f t="shared" si="11"/>
        <v>0.83659237199999992</v>
      </c>
      <c r="L184" s="29">
        <v>3.6</v>
      </c>
      <c r="M184" s="29">
        <f t="shared" si="12"/>
        <v>122.4</v>
      </c>
      <c r="N184" s="29">
        <v>3.84</v>
      </c>
      <c r="O184" s="29">
        <f t="shared" si="13"/>
        <v>130.56</v>
      </c>
    </row>
    <row r="185" spans="1:15" ht="24" customHeight="1" x14ac:dyDescent="0.25">
      <c r="A185" s="44"/>
      <c r="B185" s="23">
        <v>7891224484829</v>
      </c>
      <c r="C185" s="24">
        <v>4132920</v>
      </c>
      <c r="D185" s="25" t="s">
        <v>185</v>
      </c>
      <c r="E185" s="30" t="s">
        <v>166</v>
      </c>
      <c r="F185" s="25" t="s">
        <v>8</v>
      </c>
      <c r="G185" s="27" t="s">
        <v>263</v>
      </c>
      <c r="H185" s="24">
        <f t="shared" si="14"/>
        <v>151</v>
      </c>
      <c r="I185" s="28">
        <v>1812</v>
      </c>
      <c r="J185" s="29">
        <v>2.4605657999999999E-2</v>
      </c>
      <c r="K185" s="29">
        <f t="shared" si="11"/>
        <v>3.7154543579999997</v>
      </c>
      <c r="L185" s="29">
        <v>3.79</v>
      </c>
      <c r="M185" s="29">
        <f t="shared" si="12"/>
        <v>572.29</v>
      </c>
      <c r="N185" s="29">
        <v>4.05</v>
      </c>
      <c r="O185" s="29">
        <f t="shared" si="13"/>
        <v>611.54999999999995</v>
      </c>
    </row>
    <row r="186" spans="1:15" ht="24" customHeight="1" x14ac:dyDescent="0.25">
      <c r="A186" s="45"/>
      <c r="B186" s="23">
        <v>7891224484836</v>
      </c>
      <c r="C186" s="24">
        <v>4132920</v>
      </c>
      <c r="D186" s="25" t="s">
        <v>185</v>
      </c>
      <c r="E186" s="30" t="s">
        <v>168</v>
      </c>
      <c r="F186" s="25" t="s">
        <v>8</v>
      </c>
      <c r="G186" s="27" t="s">
        <v>264</v>
      </c>
      <c r="H186" s="24">
        <f t="shared" si="14"/>
        <v>82</v>
      </c>
      <c r="I186" s="28">
        <v>984</v>
      </c>
      <c r="J186" s="29">
        <v>2.4605657999999999E-2</v>
      </c>
      <c r="K186" s="29">
        <f t="shared" si="11"/>
        <v>2.0176639559999998</v>
      </c>
      <c r="L186" s="29">
        <v>4.16</v>
      </c>
      <c r="M186" s="29">
        <f t="shared" si="12"/>
        <v>341.12</v>
      </c>
      <c r="N186" s="29">
        <v>4.4400000000000004</v>
      </c>
      <c r="O186" s="29">
        <f t="shared" si="13"/>
        <v>364.08000000000004</v>
      </c>
    </row>
    <row r="187" spans="1:15" ht="24" customHeight="1" x14ac:dyDescent="0.25">
      <c r="A187" s="43" t="s">
        <v>44</v>
      </c>
      <c r="B187" s="23">
        <v>7891224484768</v>
      </c>
      <c r="C187" s="24">
        <v>4132920</v>
      </c>
      <c r="D187" s="25" t="s">
        <v>265</v>
      </c>
      <c r="E187" s="30" t="s">
        <v>164</v>
      </c>
      <c r="F187" s="25" t="s">
        <v>8</v>
      </c>
      <c r="G187" s="27" t="s">
        <v>266</v>
      </c>
      <c r="H187" s="24">
        <f t="shared" si="14"/>
        <v>34</v>
      </c>
      <c r="I187" s="28">
        <v>408</v>
      </c>
      <c r="J187" s="29">
        <v>2.4605657999999999E-2</v>
      </c>
      <c r="K187" s="29">
        <f t="shared" si="11"/>
        <v>0.83659237199999992</v>
      </c>
      <c r="L187" s="29">
        <v>3.6</v>
      </c>
      <c r="M187" s="29">
        <f t="shared" si="12"/>
        <v>122.4</v>
      </c>
      <c r="N187" s="29">
        <v>3.84</v>
      </c>
      <c r="O187" s="29">
        <f t="shared" si="13"/>
        <v>130.56</v>
      </c>
    </row>
    <row r="188" spans="1:15" ht="24" customHeight="1" x14ac:dyDescent="0.25">
      <c r="A188" s="44"/>
      <c r="B188" s="23">
        <v>7891224484775</v>
      </c>
      <c r="C188" s="24">
        <v>4132920</v>
      </c>
      <c r="D188" s="25" t="s">
        <v>265</v>
      </c>
      <c r="E188" s="30" t="s">
        <v>166</v>
      </c>
      <c r="F188" s="25" t="s">
        <v>8</v>
      </c>
      <c r="G188" s="27" t="s">
        <v>267</v>
      </c>
      <c r="H188" s="24">
        <f t="shared" si="14"/>
        <v>151</v>
      </c>
      <c r="I188" s="28">
        <v>1812</v>
      </c>
      <c r="J188" s="29">
        <v>2.4605657999999999E-2</v>
      </c>
      <c r="K188" s="29">
        <f t="shared" si="11"/>
        <v>3.7154543579999997</v>
      </c>
      <c r="L188" s="29">
        <v>3.79</v>
      </c>
      <c r="M188" s="29">
        <f t="shared" si="12"/>
        <v>572.29</v>
      </c>
      <c r="N188" s="29">
        <v>4.05</v>
      </c>
      <c r="O188" s="29">
        <f t="shared" si="13"/>
        <v>611.54999999999995</v>
      </c>
    </row>
    <row r="189" spans="1:15" ht="24" customHeight="1" x14ac:dyDescent="0.25">
      <c r="A189" s="45"/>
      <c r="B189" s="23">
        <v>7891224484782</v>
      </c>
      <c r="C189" s="24">
        <v>4132920</v>
      </c>
      <c r="D189" s="25" t="s">
        <v>265</v>
      </c>
      <c r="E189" s="30" t="s">
        <v>168</v>
      </c>
      <c r="F189" s="25" t="s">
        <v>8</v>
      </c>
      <c r="G189" s="27" t="s">
        <v>268</v>
      </c>
      <c r="H189" s="24">
        <f t="shared" si="14"/>
        <v>82</v>
      </c>
      <c r="I189" s="28">
        <v>984</v>
      </c>
      <c r="J189" s="29">
        <v>2.4605657999999999E-2</v>
      </c>
      <c r="K189" s="29">
        <f t="shared" si="11"/>
        <v>2.0176639559999998</v>
      </c>
      <c r="L189" s="29">
        <v>4.16</v>
      </c>
      <c r="M189" s="29">
        <f t="shared" si="12"/>
        <v>341.12</v>
      </c>
      <c r="N189" s="29">
        <v>4.4400000000000004</v>
      </c>
      <c r="O189" s="29">
        <f t="shared" si="13"/>
        <v>364.08000000000004</v>
      </c>
    </row>
    <row r="190" spans="1:15" ht="24" customHeight="1" x14ac:dyDescent="0.25">
      <c r="A190" s="43" t="s">
        <v>44</v>
      </c>
      <c r="B190" s="23">
        <v>7891224498321</v>
      </c>
      <c r="C190" s="24">
        <v>4136935</v>
      </c>
      <c r="D190" s="25" t="s">
        <v>152</v>
      </c>
      <c r="E190" s="30" t="s">
        <v>164</v>
      </c>
      <c r="F190" s="25" t="s">
        <v>8</v>
      </c>
      <c r="G190" s="27" t="s">
        <v>269</v>
      </c>
      <c r="H190" s="24">
        <f t="shared" si="14"/>
        <v>96</v>
      </c>
      <c r="I190" s="28">
        <v>1152</v>
      </c>
      <c r="J190" s="29">
        <v>2.4605657999999999E-2</v>
      </c>
      <c r="K190" s="29">
        <f t="shared" si="11"/>
        <v>2.3621431679999998</v>
      </c>
      <c r="L190" s="29">
        <v>3.6</v>
      </c>
      <c r="M190" s="29">
        <f t="shared" si="12"/>
        <v>345.6</v>
      </c>
      <c r="N190" s="29">
        <v>3.84</v>
      </c>
      <c r="O190" s="29">
        <f t="shared" si="13"/>
        <v>368.64</v>
      </c>
    </row>
    <row r="191" spans="1:15" ht="24" customHeight="1" x14ac:dyDescent="0.25">
      <c r="A191" s="44"/>
      <c r="B191" s="23">
        <v>7891224498338</v>
      </c>
      <c r="C191" s="24">
        <v>4136935</v>
      </c>
      <c r="D191" s="25" t="s">
        <v>152</v>
      </c>
      <c r="E191" s="30" t="s">
        <v>166</v>
      </c>
      <c r="F191" s="25" t="s">
        <v>8</v>
      </c>
      <c r="G191" s="27" t="s">
        <v>270</v>
      </c>
      <c r="H191" s="24">
        <f t="shared" si="14"/>
        <v>251</v>
      </c>
      <c r="I191" s="28">
        <v>3012</v>
      </c>
      <c r="J191" s="29">
        <v>2.4605657999999999E-2</v>
      </c>
      <c r="K191" s="29">
        <f t="shared" si="11"/>
        <v>6.176020158</v>
      </c>
      <c r="L191" s="29">
        <v>3.79</v>
      </c>
      <c r="M191" s="29">
        <f t="shared" si="12"/>
        <v>951.29</v>
      </c>
      <c r="N191" s="29">
        <v>4.05</v>
      </c>
      <c r="O191" s="29">
        <f t="shared" si="13"/>
        <v>1016.55</v>
      </c>
    </row>
    <row r="192" spans="1:15" ht="24" customHeight="1" x14ac:dyDescent="0.25">
      <c r="A192" s="45"/>
      <c r="B192" s="23">
        <v>7891224498345</v>
      </c>
      <c r="C192" s="24">
        <v>4136935</v>
      </c>
      <c r="D192" s="25" t="s">
        <v>152</v>
      </c>
      <c r="E192" s="30" t="s">
        <v>168</v>
      </c>
      <c r="F192" s="25" t="s">
        <v>8</v>
      </c>
      <c r="G192" s="27" t="s">
        <v>271</v>
      </c>
      <c r="H192" s="24">
        <f t="shared" si="14"/>
        <v>142</v>
      </c>
      <c r="I192" s="28">
        <v>1704</v>
      </c>
      <c r="J192" s="29">
        <v>2.4605657999999999E-2</v>
      </c>
      <c r="K192" s="29">
        <f t="shared" si="11"/>
        <v>3.4940034359999999</v>
      </c>
      <c r="L192" s="29">
        <v>4.16</v>
      </c>
      <c r="M192" s="29">
        <f t="shared" si="12"/>
        <v>590.72</v>
      </c>
      <c r="N192" s="29">
        <v>4.4400000000000004</v>
      </c>
      <c r="O192" s="29">
        <f t="shared" si="13"/>
        <v>630.48</v>
      </c>
    </row>
    <row r="193" spans="1:15" ht="24" customHeight="1" x14ac:dyDescent="0.25">
      <c r="A193" s="43" t="s">
        <v>44</v>
      </c>
      <c r="B193" s="23">
        <v>7891224498178</v>
      </c>
      <c r="C193" s="24">
        <v>4136935</v>
      </c>
      <c r="D193" s="25" t="s">
        <v>272</v>
      </c>
      <c r="E193" s="30" t="s">
        <v>164</v>
      </c>
      <c r="F193" s="25" t="s">
        <v>8</v>
      </c>
      <c r="G193" s="27" t="s">
        <v>273</v>
      </c>
      <c r="H193" s="24">
        <f t="shared" si="14"/>
        <v>80</v>
      </c>
      <c r="I193" s="28">
        <v>960</v>
      </c>
      <c r="J193" s="29">
        <v>2.4605657999999999E-2</v>
      </c>
      <c r="K193" s="29">
        <f t="shared" si="11"/>
        <v>1.96845264</v>
      </c>
      <c r="L193" s="29">
        <v>3.6</v>
      </c>
      <c r="M193" s="29">
        <f t="shared" si="12"/>
        <v>288</v>
      </c>
      <c r="N193" s="29">
        <v>3.84</v>
      </c>
      <c r="O193" s="29">
        <f t="shared" si="13"/>
        <v>307.2</v>
      </c>
    </row>
    <row r="194" spans="1:15" ht="24" customHeight="1" x14ac:dyDescent="0.25">
      <c r="A194" s="44"/>
      <c r="B194" s="23">
        <v>7891224498185</v>
      </c>
      <c r="C194" s="24">
        <v>4136935</v>
      </c>
      <c r="D194" s="25" t="s">
        <v>272</v>
      </c>
      <c r="E194" s="30" t="s">
        <v>166</v>
      </c>
      <c r="F194" s="25" t="s">
        <v>8</v>
      </c>
      <c r="G194" s="27" t="s">
        <v>274</v>
      </c>
      <c r="H194" s="24">
        <f>I194/12</f>
        <v>235</v>
      </c>
      <c r="I194" s="28">
        <v>2820</v>
      </c>
      <c r="J194" s="29">
        <v>2.4605657999999999E-2</v>
      </c>
      <c r="K194" s="29">
        <f t="shared" ref="K194:K228" si="15">H194*J194</f>
        <v>5.7823296299999996</v>
      </c>
      <c r="L194" s="29">
        <v>3.79</v>
      </c>
      <c r="M194" s="29">
        <f t="shared" ref="M194:M228" si="16">H194*L194</f>
        <v>890.65</v>
      </c>
      <c r="N194" s="29">
        <v>4.05</v>
      </c>
      <c r="O194" s="29">
        <f t="shared" ref="O194:O228" si="17">H194*N194</f>
        <v>951.75</v>
      </c>
    </row>
    <row r="195" spans="1:15" ht="24" customHeight="1" x14ac:dyDescent="0.25">
      <c r="A195" s="45"/>
      <c r="B195" s="23">
        <v>7891224498192</v>
      </c>
      <c r="C195" s="24">
        <v>4136935</v>
      </c>
      <c r="D195" s="25" t="s">
        <v>272</v>
      </c>
      <c r="E195" s="30" t="s">
        <v>168</v>
      </c>
      <c r="F195" s="25" t="s">
        <v>8</v>
      </c>
      <c r="G195" s="27" t="s">
        <v>275</v>
      </c>
      <c r="H195" s="24">
        <f>I195/12</f>
        <v>126</v>
      </c>
      <c r="I195" s="28">
        <v>1512</v>
      </c>
      <c r="J195" s="29">
        <v>2.4605657999999999E-2</v>
      </c>
      <c r="K195" s="29">
        <f t="shared" si="15"/>
        <v>3.1003129079999998</v>
      </c>
      <c r="L195" s="29">
        <v>4.16</v>
      </c>
      <c r="M195" s="29">
        <f t="shared" si="16"/>
        <v>524.16</v>
      </c>
      <c r="N195" s="29">
        <v>4.4400000000000004</v>
      </c>
      <c r="O195" s="29">
        <f t="shared" si="17"/>
        <v>559.44000000000005</v>
      </c>
    </row>
    <row r="196" spans="1:15" ht="24" customHeight="1" x14ac:dyDescent="0.25">
      <c r="A196" s="43" t="s">
        <v>44</v>
      </c>
      <c r="B196" s="23">
        <v>7891224498222</v>
      </c>
      <c r="C196" s="24">
        <v>4136935</v>
      </c>
      <c r="D196" s="25" t="s">
        <v>276</v>
      </c>
      <c r="E196" s="30" t="s">
        <v>164</v>
      </c>
      <c r="F196" s="25" t="s">
        <v>8</v>
      </c>
      <c r="G196" s="27" t="s">
        <v>277</v>
      </c>
      <c r="H196" s="24">
        <f>I196/12</f>
        <v>106</v>
      </c>
      <c r="I196" s="28">
        <v>1272</v>
      </c>
      <c r="J196" s="29">
        <v>2.4605657999999999E-2</v>
      </c>
      <c r="K196" s="29">
        <f t="shared" si="15"/>
        <v>2.6081997480000001</v>
      </c>
      <c r="L196" s="29">
        <v>3.6</v>
      </c>
      <c r="M196" s="29">
        <f t="shared" si="16"/>
        <v>381.6</v>
      </c>
      <c r="N196" s="29">
        <v>3.84</v>
      </c>
      <c r="O196" s="29">
        <f t="shared" si="17"/>
        <v>407.03999999999996</v>
      </c>
    </row>
    <row r="197" spans="1:15" ht="24" customHeight="1" x14ac:dyDescent="0.25">
      <c r="A197" s="44"/>
      <c r="B197" s="23">
        <v>7891224498239</v>
      </c>
      <c r="C197" s="24">
        <v>4136935</v>
      </c>
      <c r="D197" s="25" t="s">
        <v>276</v>
      </c>
      <c r="E197" s="30" t="s">
        <v>166</v>
      </c>
      <c r="F197" s="25" t="s">
        <v>8</v>
      </c>
      <c r="G197" s="27" t="s">
        <v>278</v>
      </c>
      <c r="H197" s="24">
        <f>I197/12</f>
        <v>261</v>
      </c>
      <c r="I197" s="28">
        <v>3132</v>
      </c>
      <c r="J197" s="29">
        <v>2.4605657999999999E-2</v>
      </c>
      <c r="K197" s="29">
        <f t="shared" si="15"/>
        <v>6.4220767379999995</v>
      </c>
      <c r="L197" s="29">
        <v>3.79</v>
      </c>
      <c r="M197" s="29">
        <f t="shared" si="16"/>
        <v>989.19</v>
      </c>
      <c r="N197" s="29">
        <v>4.05</v>
      </c>
      <c r="O197" s="29">
        <f t="shared" si="17"/>
        <v>1057.05</v>
      </c>
    </row>
    <row r="198" spans="1:15" ht="24" customHeight="1" x14ac:dyDescent="0.25">
      <c r="A198" s="45"/>
      <c r="B198" s="23">
        <v>7891224498246</v>
      </c>
      <c r="C198" s="24">
        <v>4136935</v>
      </c>
      <c r="D198" s="25" t="s">
        <v>276</v>
      </c>
      <c r="E198" s="30" t="s">
        <v>168</v>
      </c>
      <c r="F198" s="25" t="s">
        <v>8</v>
      </c>
      <c r="G198" s="27" t="s">
        <v>279</v>
      </c>
      <c r="H198" s="24">
        <f>I198/12</f>
        <v>152</v>
      </c>
      <c r="I198" s="28">
        <v>1824</v>
      </c>
      <c r="J198" s="29">
        <v>2.4605657999999999E-2</v>
      </c>
      <c r="K198" s="29">
        <f t="shared" si="15"/>
        <v>3.7400600159999997</v>
      </c>
      <c r="L198" s="29">
        <v>4.16</v>
      </c>
      <c r="M198" s="29">
        <f t="shared" si="16"/>
        <v>632.32000000000005</v>
      </c>
      <c r="N198" s="29">
        <v>4.4400000000000004</v>
      </c>
      <c r="O198" s="29">
        <f t="shared" si="17"/>
        <v>674.88000000000011</v>
      </c>
    </row>
    <row r="199" spans="1:15" ht="16.5" customHeight="1" x14ac:dyDescent="0.25">
      <c r="A199" s="43" t="s">
        <v>44</v>
      </c>
      <c r="B199" s="23">
        <v>7891109789803</v>
      </c>
      <c r="C199" s="24">
        <v>4000016</v>
      </c>
      <c r="D199" s="25" t="s">
        <v>280</v>
      </c>
      <c r="E199" s="30" t="s">
        <v>118</v>
      </c>
      <c r="F199" s="25" t="s">
        <v>7</v>
      </c>
      <c r="G199" s="27" t="s">
        <v>281</v>
      </c>
      <c r="H199" s="23">
        <f t="shared" ref="H199:H221" si="18">I199/24</f>
        <v>11</v>
      </c>
      <c r="I199" s="28">
        <v>264</v>
      </c>
      <c r="J199" s="29">
        <v>2.3619413999999998E-2</v>
      </c>
      <c r="K199" s="29">
        <f t="shared" si="15"/>
        <v>0.259813554</v>
      </c>
      <c r="L199" s="29">
        <v>5.71</v>
      </c>
      <c r="M199" s="29">
        <f t="shared" si="16"/>
        <v>62.81</v>
      </c>
      <c r="N199" s="29">
        <v>6.05</v>
      </c>
      <c r="O199" s="29">
        <f t="shared" si="17"/>
        <v>66.55</v>
      </c>
    </row>
    <row r="200" spans="1:15" ht="16.5" customHeight="1" x14ac:dyDescent="0.25">
      <c r="A200" s="44"/>
      <c r="B200" s="23">
        <v>7891109789810</v>
      </c>
      <c r="C200" s="24">
        <v>4000016</v>
      </c>
      <c r="D200" s="25" t="s">
        <v>280</v>
      </c>
      <c r="E200" s="30" t="s">
        <v>65</v>
      </c>
      <c r="F200" s="25" t="s">
        <v>7</v>
      </c>
      <c r="G200" s="27" t="s">
        <v>282</v>
      </c>
      <c r="H200" s="23">
        <f t="shared" si="18"/>
        <v>24</v>
      </c>
      <c r="I200" s="28">
        <v>576</v>
      </c>
      <c r="J200" s="29">
        <v>2.3619413999999998E-2</v>
      </c>
      <c r="K200" s="29">
        <f t="shared" si="15"/>
        <v>0.5668659359999999</v>
      </c>
      <c r="L200" s="29">
        <v>6.31</v>
      </c>
      <c r="M200" s="29">
        <f t="shared" si="16"/>
        <v>151.44</v>
      </c>
      <c r="N200" s="29">
        <v>6.69</v>
      </c>
      <c r="O200" s="29">
        <f t="shared" si="17"/>
        <v>160.56</v>
      </c>
    </row>
    <row r="201" spans="1:15" ht="16.5" customHeight="1" x14ac:dyDescent="0.25">
      <c r="A201" s="44"/>
      <c r="B201" s="23">
        <v>7891109789827</v>
      </c>
      <c r="C201" s="24">
        <v>4000016</v>
      </c>
      <c r="D201" s="25" t="s">
        <v>280</v>
      </c>
      <c r="E201" s="30" t="s">
        <v>65</v>
      </c>
      <c r="F201" s="25" t="s">
        <v>7</v>
      </c>
      <c r="G201" s="27" t="s">
        <v>283</v>
      </c>
      <c r="H201" s="23">
        <f t="shared" si="18"/>
        <v>81</v>
      </c>
      <c r="I201" s="28">
        <v>1944</v>
      </c>
      <c r="J201" s="29">
        <v>2.8337201999999999E-2</v>
      </c>
      <c r="K201" s="29">
        <f t="shared" si="15"/>
        <v>2.2953133619999999</v>
      </c>
      <c r="L201" s="29">
        <v>6.94</v>
      </c>
      <c r="M201" s="29">
        <f t="shared" si="16"/>
        <v>562.14</v>
      </c>
      <c r="N201" s="29">
        <v>7.35</v>
      </c>
      <c r="O201" s="29">
        <f t="shared" si="17"/>
        <v>595.35</v>
      </c>
    </row>
    <row r="202" spans="1:15" ht="16.5" customHeight="1" x14ac:dyDescent="0.25">
      <c r="A202" s="45"/>
      <c r="B202" s="23">
        <v>7891109789834</v>
      </c>
      <c r="C202" s="24">
        <v>4000016</v>
      </c>
      <c r="D202" s="25" t="s">
        <v>280</v>
      </c>
      <c r="E202" s="30" t="s">
        <v>46</v>
      </c>
      <c r="F202" s="25" t="s">
        <v>7</v>
      </c>
      <c r="G202" s="27" t="s">
        <v>284</v>
      </c>
      <c r="H202" s="23">
        <f t="shared" si="18"/>
        <v>36</v>
      </c>
      <c r="I202" s="28">
        <v>864</v>
      </c>
      <c r="J202" s="29">
        <v>2.8337201999999999E-2</v>
      </c>
      <c r="K202" s="29">
        <f t="shared" si="15"/>
        <v>1.020139272</v>
      </c>
      <c r="L202" s="29">
        <v>7.42</v>
      </c>
      <c r="M202" s="29">
        <f t="shared" si="16"/>
        <v>267.12</v>
      </c>
      <c r="N202" s="29">
        <v>7.85</v>
      </c>
      <c r="O202" s="29">
        <f t="shared" si="17"/>
        <v>282.59999999999997</v>
      </c>
    </row>
    <row r="203" spans="1:15" ht="31.5" customHeight="1" x14ac:dyDescent="0.25">
      <c r="A203" s="43" t="s">
        <v>44</v>
      </c>
      <c r="B203" s="23">
        <v>7891109600795</v>
      </c>
      <c r="C203" s="24">
        <v>4000016</v>
      </c>
      <c r="D203" s="25" t="s">
        <v>285</v>
      </c>
      <c r="E203" s="30" t="s">
        <v>164</v>
      </c>
      <c r="F203" s="25" t="s">
        <v>7</v>
      </c>
      <c r="G203" s="27" t="s">
        <v>286</v>
      </c>
      <c r="H203" s="23">
        <f t="shared" si="18"/>
        <v>15</v>
      </c>
      <c r="I203" s="28">
        <v>360</v>
      </c>
      <c r="J203" s="29">
        <v>2.3619413999999998E-2</v>
      </c>
      <c r="K203" s="29">
        <f t="shared" si="15"/>
        <v>0.35429120999999997</v>
      </c>
      <c r="L203" s="29">
        <v>6.31</v>
      </c>
      <c r="M203" s="29">
        <f t="shared" si="16"/>
        <v>94.649999999999991</v>
      </c>
      <c r="N203" s="29">
        <v>6.69</v>
      </c>
      <c r="O203" s="29">
        <f t="shared" si="17"/>
        <v>100.35000000000001</v>
      </c>
    </row>
    <row r="204" spans="1:15" ht="31.5" customHeight="1" x14ac:dyDescent="0.25">
      <c r="A204" s="45"/>
      <c r="B204" s="23">
        <v>7891109600801</v>
      </c>
      <c r="C204" s="24">
        <v>4000016</v>
      </c>
      <c r="D204" s="25" t="s">
        <v>285</v>
      </c>
      <c r="E204" s="30" t="s">
        <v>166</v>
      </c>
      <c r="F204" s="25" t="s">
        <v>7</v>
      </c>
      <c r="G204" s="27" t="s">
        <v>287</v>
      </c>
      <c r="H204" s="23">
        <f t="shared" si="18"/>
        <v>121</v>
      </c>
      <c r="I204" s="28">
        <v>2904</v>
      </c>
      <c r="J204" s="29">
        <v>2.8337201999999999E-2</v>
      </c>
      <c r="K204" s="29">
        <f t="shared" si="15"/>
        <v>3.4288014419999997</v>
      </c>
      <c r="L204" s="29">
        <v>6.94</v>
      </c>
      <c r="M204" s="29">
        <f t="shared" si="16"/>
        <v>839.74</v>
      </c>
      <c r="N204" s="29">
        <v>7.35</v>
      </c>
      <c r="O204" s="29">
        <f t="shared" si="17"/>
        <v>889.34999999999991</v>
      </c>
    </row>
    <row r="205" spans="1:15" ht="24" customHeight="1" x14ac:dyDescent="0.25">
      <c r="A205" s="43" t="s">
        <v>44</v>
      </c>
      <c r="B205" s="23">
        <v>7895265944021</v>
      </c>
      <c r="C205" s="24">
        <v>4000016</v>
      </c>
      <c r="D205" s="25" t="s">
        <v>288</v>
      </c>
      <c r="E205" s="30" t="s">
        <v>164</v>
      </c>
      <c r="F205" s="25" t="s">
        <v>7</v>
      </c>
      <c r="G205" s="27" t="s">
        <v>289</v>
      </c>
      <c r="H205" s="23">
        <f t="shared" si="18"/>
        <v>55</v>
      </c>
      <c r="I205" s="28">
        <v>1320</v>
      </c>
      <c r="J205" s="29">
        <v>2.3619413999999998E-2</v>
      </c>
      <c r="K205" s="29">
        <f t="shared" si="15"/>
        <v>1.29906777</v>
      </c>
      <c r="L205" s="29">
        <v>6.31</v>
      </c>
      <c r="M205" s="29">
        <f t="shared" si="16"/>
        <v>347.04999999999995</v>
      </c>
      <c r="N205" s="29">
        <v>6.69</v>
      </c>
      <c r="O205" s="29">
        <f t="shared" si="17"/>
        <v>367.95000000000005</v>
      </c>
    </row>
    <row r="206" spans="1:15" ht="24" customHeight="1" x14ac:dyDescent="0.25">
      <c r="A206" s="44"/>
      <c r="B206" s="23">
        <v>7895265944038</v>
      </c>
      <c r="C206" s="24">
        <v>4000016</v>
      </c>
      <c r="D206" s="25" t="s">
        <v>288</v>
      </c>
      <c r="E206" s="30" t="s">
        <v>166</v>
      </c>
      <c r="F206" s="25" t="s">
        <v>7</v>
      </c>
      <c r="G206" s="27" t="s">
        <v>290</v>
      </c>
      <c r="H206" s="23">
        <f t="shared" si="18"/>
        <v>179</v>
      </c>
      <c r="I206" s="28">
        <v>4296</v>
      </c>
      <c r="J206" s="29">
        <v>2.8337201999999999E-2</v>
      </c>
      <c r="K206" s="29">
        <f t="shared" si="15"/>
        <v>5.0723591579999994</v>
      </c>
      <c r="L206" s="29">
        <v>6.94</v>
      </c>
      <c r="M206" s="29">
        <f t="shared" si="16"/>
        <v>1242.26</v>
      </c>
      <c r="N206" s="29">
        <v>7.35</v>
      </c>
      <c r="O206" s="29">
        <f t="shared" si="17"/>
        <v>1315.6499999999999</v>
      </c>
    </row>
    <row r="207" spans="1:15" ht="24" customHeight="1" x14ac:dyDescent="0.25">
      <c r="A207" s="45"/>
      <c r="B207" s="23">
        <v>7895265944045</v>
      </c>
      <c r="C207" s="24">
        <v>4000016</v>
      </c>
      <c r="D207" s="25" t="s">
        <v>288</v>
      </c>
      <c r="E207" s="30" t="s">
        <v>168</v>
      </c>
      <c r="F207" s="25" t="s">
        <v>7</v>
      </c>
      <c r="G207" s="27" t="s">
        <v>291</v>
      </c>
      <c r="H207" s="23">
        <f t="shared" si="18"/>
        <v>98</v>
      </c>
      <c r="I207" s="28">
        <v>2352</v>
      </c>
      <c r="J207" s="29">
        <v>2.8337201999999999E-2</v>
      </c>
      <c r="K207" s="29">
        <f t="shared" si="15"/>
        <v>2.7770457959999999</v>
      </c>
      <c r="L207" s="29">
        <v>7.42</v>
      </c>
      <c r="M207" s="29">
        <f t="shared" si="16"/>
        <v>727.16</v>
      </c>
      <c r="N207" s="29">
        <v>7.85</v>
      </c>
      <c r="O207" s="29">
        <f t="shared" si="17"/>
        <v>769.3</v>
      </c>
    </row>
    <row r="208" spans="1:15" ht="17.25" customHeight="1" x14ac:dyDescent="0.25">
      <c r="A208" s="43" t="s">
        <v>44</v>
      </c>
      <c r="B208" s="23">
        <v>7895265942805</v>
      </c>
      <c r="C208" s="24">
        <v>4000016</v>
      </c>
      <c r="D208" s="25" t="s">
        <v>29</v>
      </c>
      <c r="E208" s="30" t="s">
        <v>118</v>
      </c>
      <c r="F208" s="25" t="s">
        <v>7</v>
      </c>
      <c r="G208" s="27" t="s">
        <v>292</v>
      </c>
      <c r="H208" s="23">
        <f t="shared" si="18"/>
        <v>7</v>
      </c>
      <c r="I208" s="28">
        <v>168</v>
      </c>
      <c r="J208" s="29">
        <v>2.3619413999999998E-2</v>
      </c>
      <c r="K208" s="29">
        <f t="shared" si="15"/>
        <v>0.16533589799999998</v>
      </c>
      <c r="L208" s="29">
        <v>5.71</v>
      </c>
      <c r="M208" s="29">
        <f t="shared" si="16"/>
        <v>39.97</v>
      </c>
      <c r="N208" s="29">
        <v>6.05</v>
      </c>
      <c r="O208" s="29">
        <f t="shared" si="17"/>
        <v>42.35</v>
      </c>
    </row>
    <row r="209" spans="1:15" ht="17.25" customHeight="1" x14ac:dyDescent="0.25">
      <c r="A209" s="44"/>
      <c r="B209" s="23">
        <v>7895265942812</v>
      </c>
      <c r="C209" s="24">
        <v>4000016</v>
      </c>
      <c r="D209" s="25" t="s">
        <v>29</v>
      </c>
      <c r="E209" s="30" t="s">
        <v>164</v>
      </c>
      <c r="F209" s="25" t="s">
        <v>7</v>
      </c>
      <c r="G209" s="27" t="s">
        <v>293</v>
      </c>
      <c r="H209" s="23">
        <f t="shared" si="18"/>
        <v>64</v>
      </c>
      <c r="I209" s="28">
        <v>1536</v>
      </c>
      <c r="J209" s="29">
        <v>2.3619413999999998E-2</v>
      </c>
      <c r="K209" s="29">
        <f t="shared" si="15"/>
        <v>1.5116424959999999</v>
      </c>
      <c r="L209" s="29">
        <v>6.31</v>
      </c>
      <c r="M209" s="29">
        <f t="shared" si="16"/>
        <v>403.84</v>
      </c>
      <c r="N209" s="29">
        <v>6.69</v>
      </c>
      <c r="O209" s="29">
        <f t="shared" si="17"/>
        <v>428.16</v>
      </c>
    </row>
    <row r="210" spans="1:15" ht="17.25" customHeight="1" x14ac:dyDescent="0.25">
      <c r="A210" s="44"/>
      <c r="B210" s="23">
        <v>7895265942829</v>
      </c>
      <c r="C210" s="24">
        <v>4000016</v>
      </c>
      <c r="D210" s="25" t="s">
        <v>29</v>
      </c>
      <c r="E210" s="30" t="s">
        <v>166</v>
      </c>
      <c r="F210" s="25" t="s">
        <v>7</v>
      </c>
      <c r="G210" s="27" t="s">
        <v>294</v>
      </c>
      <c r="H210" s="23">
        <f t="shared" si="18"/>
        <v>115</v>
      </c>
      <c r="I210" s="28">
        <v>2760</v>
      </c>
      <c r="J210" s="29">
        <v>2.8337201999999999E-2</v>
      </c>
      <c r="K210" s="29">
        <f t="shared" si="15"/>
        <v>3.2587782299999999</v>
      </c>
      <c r="L210" s="29">
        <v>6.94</v>
      </c>
      <c r="M210" s="29">
        <f t="shared" si="16"/>
        <v>798.1</v>
      </c>
      <c r="N210" s="29">
        <v>7.35</v>
      </c>
      <c r="O210" s="29">
        <f t="shared" si="17"/>
        <v>845.25</v>
      </c>
    </row>
    <row r="211" spans="1:15" ht="17.25" customHeight="1" x14ac:dyDescent="0.25">
      <c r="A211" s="45"/>
      <c r="B211" s="23">
        <v>7895265942836</v>
      </c>
      <c r="C211" s="24">
        <v>4000016</v>
      </c>
      <c r="D211" s="25" t="s">
        <v>29</v>
      </c>
      <c r="E211" s="30" t="s">
        <v>46</v>
      </c>
      <c r="F211" s="25" t="s">
        <v>7</v>
      </c>
      <c r="G211" s="27" t="s">
        <v>295</v>
      </c>
      <c r="H211" s="23">
        <f t="shared" si="18"/>
        <v>66</v>
      </c>
      <c r="I211" s="28">
        <v>1584</v>
      </c>
      <c r="J211" s="29">
        <v>2.8337201999999999E-2</v>
      </c>
      <c r="K211" s="29">
        <f t="shared" si="15"/>
        <v>1.8702553319999999</v>
      </c>
      <c r="L211" s="29">
        <v>7.42</v>
      </c>
      <c r="M211" s="29">
        <f t="shared" si="16"/>
        <v>489.71999999999997</v>
      </c>
      <c r="N211" s="29">
        <v>7.85</v>
      </c>
      <c r="O211" s="29">
        <f t="shared" si="17"/>
        <v>518.1</v>
      </c>
    </row>
    <row r="212" spans="1:15" ht="16.5" customHeight="1" x14ac:dyDescent="0.25">
      <c r="A212" s="43" t="s">
        <v>44</v>
      </c>
      <c r="B212" s="23">
        <v>7891109603987</v>
      </c>
      <c r="C212" s="24">
        <v>4000016</v>
      </c>
      <c r="D212" s="25" t="s">
        <v>107</v>
      </c>
      <c r="E212" s="30" t="s">
        <v>118</v>
      </c>
      <c r="F212" s="25" t="s">
        <v>7</v>
      </c>
      <c r="G212" s="27" t="s">
        <v>296</v>
      </c>
      <c r="H212" s="23">
        <f t="shared" si="18"/>
        <v>8</v>
      </c>
      <c r="I212" s="28">
        <v>192</v>
      </c>
      <c r="J212" s="29">
        <v>2.3619413999999998E-2</v>
      </c>
      <c r="K212" s="29">
        <f t="shared" si="15"/>
        <v>0.18895531199999999</v>
      </c>
      <c r="L212" s="29">
        <v>5.71</v>
      </c>
      <c r="M212" s="29">
        <f t="shared" si="16"/>
        <v>45.68</v>
      </c>
      <c r="N212" s="29">
        <v>6.05</v>
      </c>
      <c r="O212" s="29">
        <f t="shared" si="17"/>
        <v>48.4</v>
      </c>
    </row>
    <row r="213" spans="1:15" ht="16.5" customHeight="1" x14ac:dyDescent="0.25">
      <c r="A213" s="44"/>
      <c r="B213" s="23">
        <v>7891109603994</v>
      </c>
      <c r="C213" s="24">
        <v>4000016</v>
      </c>
      <c r="D213" s="25" t="s">
        <v>107</v>
      </c>
      <c r="E213" s="30" t="s">
        <v>65</v>
      </c>
      <c r="F213" s="25" t="s">
        <v>7</v>
      </c>
      <c r="G213" s="27" t="s">
        <v>297</v>
      </c>
      <c r="H213" s="23">
        <f t="shared" si="18"/>
        <v>78</v>
      </c>
      <c r="I213" s="28">
        <v>1872</v>
      </c>
      <c r="J213" s="29">
        <v>2.3619413999999998E-2</v>
      </c>
      <c r="K213" s="29">
        <f t="shared" si="15"/>
        <v>1.842314292</v>
      </c>
      <c r="L213" s="29">
        <v>6.31</v>
      </c>
      <c r="M213" s="29">
        <f t="shared" si="16"/>
        <v>492.17999999999995</v>
      </c>
      <c r="N213" s="29">
        <v>6.69</v>
      </c>
      <c r="O213" s="29">
        <f t="shared" si="17"/>
        <v>521.82000000000005</v>
      </c>
    </row>
    <row r="214" spans="1:15" ht="16.5" customHeight="1" x14ac:dyDescent="0.25">
      <c r="A214" s="44"/>
      <c r="B214" s="23">
        <v>7891109604007</v>
      </c>
      <c r="C214" s="24">
        <v>4000016</v>
      </c>
      <c r="D214" s="25" t="s">
        <v>107</v>
      </c>
      <c r="E214" s="30" t="s">
        <v>65</v>
      </c>
      <c r="F214" s="25" t="s">
        <v>7</v>
      </c>
      <c r="G214" s="27" t="s">
        <v>298</v>
      </c>
      <c r="H214" s="23">
        <f t="shared" si="18"/>
        <v>110</v>
      </c>
      <c r="I214" s="28">
        <v>2640</v>
      </c>
      <c r="J214" s="29">
        <v>2.8337201999999999E-2</v>
      </c>
      <c r="K214" s="29">
        <f t="shared" si="15"/>
        <v>3.11709222</v>
      </c>
      <c r="L214" s="29">
        <v>6.94</v>
      </c>
      <c r="M214" s="29">
        <f t="shared" si="16"/>
        <v>763.40000000000009</v>
      </c>
      <c r="N214" s="29">
        <v>7.35</v>
      </c>
      <c r="O214" s="29">
        <f t="shared" si="17"/>
        <v>808.5</v>
      </c>
    </row>
    <row r="215" spans="1:15" ht="16.5" customHeight="1" x14ac:dyDescent="0.25">
      <c r="A215" s="45"/>
      <c r="B215" s="23">
        <v>7891109604014</v>
      </c>
      <c r="C215" s="24">
        <v>4000016</v>
      </c>
      <c r="D215" s="25" t="s">
        <v>107</v>
      </c>
      <c r="E215" s="30" t="s">
        <v>46</v>
      </c>
      <c r="F215" s="25" t="s">
        <v>7</v>
      </c>
      <c r="G215" s="27" t="s">
        <v>299</v>
      </c>
      <c r="H215" s="23">
        <f t="shared" si="18"/>
        <v>62</v>
      </c>
      <c r="I215" s="28">
        <v>1488</v>
      </c>
      <c r="J215" s="29">
        <v>2.8337201999999999E-2</v>
      </c>
      <c r="K215" s="29">
        <f t="shared" si="15"/>
        <v>1.7569065239999999</v>
      </c>
      <c r="L215" s="29">
        <v>7.42</v>
      </c>
      <c r="M215" s="29">
        <f t="shared" si="16"/>
        <v>460.04</v>
      </c>
      <c r="N215" s="29">
        <v>7.85</v>
      </c>
      <c r="O215" s="29">
        <f t="shared" si="17"/>
        <v>486.7</v>
      </c>
    </row>
    <row r="216" spans="1:15" ht="24" customHeight="1" x14ac:dyDescent="0.25">
      <c r="A216" s="43" t="s">
        <v>44</v>
      </c>
      <c r="B216" s="23">
        <v>7895265943529</v>
      </c>
      <c r="C216" s="24">
        <v>4000016</v>
      </c>
      <c r="D216" s="25" t="s">
        <v>300</v>
      </c>
      <c r="E216" s="30" t="s">
        <v>164</v>
      </c>
      <c r="F216" s="25" t="s">
        <v>7</v>
      </c>
      <c r="G216" s="27" t="s">
        <v>301</v>
      </c>
      <c r="H216" s="23">
        <f t="shared" si="18"/>
        <v>26</v>
      </c>
      <c r="I216" s="28">
        <v>624</v>
      </c>
      <c r="J216" s="29">
        <v>2.3619413999999998E-2</v>
      </c>
      <c r="K216" s="29">
        <f t="shared" si="15"/>
        <v>0.61410476399999991</v>
      </c>
      <c r="L216" s="29">
        <v>6.31</v>
      </c>
      <c r="M216" s="29">
        <f t="shared" si="16"/>
        <v>164.06</v>
      </c>
      <c r="N216" s="29">
        <v>6.69</v>
      </c>
      <c r="O216" s="29">
        <f t="shared" si="17"/>
        <v>173.94</v>
      </c>
    </row>
    <row r="217" spans="1:15" ht="24" customHeight="1" x14ac:dyDescent="0.25">
      <c r="A217" s="44"/>
      <c r="B217" s="23">
        <v>7895265943918</v>
      </c>
      <c r="C217" s="24">
        <v>4000016</v>
      </c>
      <c r="D217" s="25" t="s">
        <v>300</v>
      </c>
      <c r="E217" s="30" t="s">
        <v>166</v>
      </c>
      <c r="F217" s="25" t="s">
        <v>7</v>
      </c>
      <c r="G217" s="27" t="s">
        <v>302</v>
      </c>
      <c r="H217" s="23">
        <f t="shared" si="18"/>
        <v>105</v>
      </c>
      <c r="I217" s="28">
        <v>2520</v>
      </c>
      <c r="J217" s="29">
        <v>2.8337201999999999E-2</v>
      </c>
      <c r="K217" s="29">
        <f t="shared" si="15"/>
        <v>2.9754062100000001</v>
      </c>
      <c r="L217" s="29">
        <v>6.94</v>
      </c>
      <c r="M217" s="29">
        <f t="shared" si="16"/>
        <v>728.7</v>
      </c>
      <c r="N217" s="29">
        <v>7.35</v>
      </c>
      <c r="O217" s="29">
        <f t="shared" si="17"/>
        <v>771.75</v>
      </c>
    </row>
    <row r="218" spans="1:15" ht="24" customHeight="1" x14ac:dyDescent="0.25">
      <c r="A218" s="45"/>
      <c r="B218" s="23">
        <v>7895265943925</v>
      </c>
      <c r="C218" s="24">
        <v>4000016</v>
      </c>
      <c r="D218" s="25" t="s">
        <v>300</v>
      </c>
      <c r="E218" s="30" t="s">
        <v>46</v>
      </c>
      <c r="F218" s="25" t="s">
        <v>7</v>
      </c>
      <c r="G218" s="27" t="s">
        <v>303</v>
      </c>
      <c r="H218" s="23">
        <f t="shared" si="18"/>
        <v>52</v>
      </c>
      <c r="I218" s="28">
        <v>1248</v>
      </c>
      <c r="J218" s="29">
        <v>2.8337201999999999E-2</v>
      </c>
      <c r="K218" s="29">
        <f t="shared" si="15"/>
        <v>1.4735345039999999</v>
      </c>
      <c r="L218" s="29">
        <v>7.42</v>
      </c>
      <c r="M218" s="29">
        <f t="shared" si="16"/>
        <v>385.84</v>
      </c>
      <c r="N218" s="29">
        <v>7.85</v>
      </c>
      <c r="O218" s="29">
        <f t="shared" si="17"/>
        <v>408.2</v>
      </c>
    </row>
    <row r="219" spans="1:15" ht="19.5" customHeight="1" x14ac:dyDescent="0.25">
      <c r="A219" s="47"/>
      <c r="B219" s="23">
        <v>7891266532915</v>
      </c>
      <c r="C219" s="24">
        <v>4000016</v>
      </c>
      <c r="D219" s="25" t="s">
        <v>304</v>
      </c>
      <c r="E219" s="30" t="s">
        <v>164</v>
      </c>
      <c r="F219" s="25" t="s">
        <v>7</v>
      </c>
      <c r="G219" s="27" t="s">
        <v>305</v>
      </c>
      <c r="H219" s="23">
        <f t="shared" si="18"/>
        <v>12</v>
      </c>
      <c r="I219" s="28">
        <v>288</v>
      </c>
      <c r="J219" s="29">
        <v>2.3619413999999998E-2</v>
      </c>
      <c r="K219" s="29">
        <f t="shared" si="15"/>
        <v>0.28343296799999995</v>
      </c>
      <c r="L219" s="29">
        <v>6.31</v>
      </c>
      <c r="M219" s="29">
        <f t="shared" si="16"/>
        <v>75.72</v>
      </c>
      <c r="N219" s="29">
        <v>6.69</v>
      </c>
      <c r="O219" s="29">
        <f t="shared" si="17"/>
        <v>80.28</v>
      </c>
    </row>
    <row r="220" spans="1:15" ht="19.5" customHeight="1" x14ac:dyDescent="0.25">
      <c r="A220" s="44"/>
      <c r="B220" s="23">
        <v>7891266532922</v>
      </c>
      <c r="C220" s="24">
        <v>4000016</v>
      </c>
      <c r="D220" s="25" t="s">
        <v>304</v>
      </c>
      <c r="E220" s="30" t="s">
        <v>166</v>
      </c>
      <c r="F220" s="25" t="s">
        <v>7</v>
      </c>
      <c r="G220" s="27" t="s">
        <v>306</v>
      </c>
      <c r="H220" s="23">
        <f t="shared" si="18"/>
        <v>297</v>
      </c>
      <c r="I220" s="28">
        <v>7128</v>
      </c>
      <c r="J220" s="29">
        <v>2.8337201999999999E-2</v>
      </c>
      <c r="K220" s="29">
        <f t="shared" si="15"/>
        <v>8.4161489940000003</v>
      </c>
      <c r="L220" s="29">
        <v>6.94</v>
      </c>
      <c r="M220" s="29">
        <f t="shared" si="16"/>
        <v>2061.1800000000003</v>
      </c>
      <c r="N220" s="29">
        <v>7.35</v>
      </c>
      <c r="O220" s="29">
        <f t="shared" si="17"/>
        <v>2182.9499999999998</v>
      </c>
    </row>
    <row r="221" spans="1:15" ht="19.5" customHeight="1" x14ac:dyDescent="0.25">
      <c r="A221" s="45"/>
      <c r="B221" s="23">
        <v>7891266532939</v>
      </c>
      <c r="C221" s="24">
        <v>4000016</v>
      </c>
      <c r="D221" s="25" t="s">
        <v>304</v>
      </c>
      <c r="E221" s="30" t="s">
        <v>46</v>
      </c>
      <c r="F221" s="25" t="s">
        <v>7</v>
      </c>
      <c r="G221" s="27" t="s">
        <v>307</v>
      </c>
      <c r="H221" s="23">
        <f t="shared" si="18"/>
        <v>224</v>
      </c>
      <c r="I221" s="28">
        <v>5376</v>
      </c>
      <c r="J221" s="29">
        <v>2.8337201999999999E-2</v>
      </c>
      <c r="K221" s="29">
        <f t="shared" si="15"/>
        <v>6.3475332479999995</v>
      </c>
      <c r="L221" s="29">
        <v>7.42</v>
      </c>
      <c r="M221" s="29">
        <f t="shared" si="16"/>
        <v>1662.08</v>
      </c>
      <c r="N221" s="29">
        <v>7.85</v>
      </c>
      <c r="O221" s="29">
        <f t="shared" si="17"/>
        <v>1758.3999999999999</v>
      </c>
    </row>
    <row r="222" spans="1:15" ht="24" customHeight="1" x14ac:dyDescent="0.25">
      <c r="A222" s="43" t="s">
        <v>44</v>
      </c>
      <c r="B222" s="23">
        <v>7895265944571</v>
      </c>
      <c r="C222" s="24">
        <v>4115548</v>
      </c>
      <c r="D222" s="25" t="s">
        <v>308</v>
      </c>
      <c r="E222" s="30" t="s">
        <v>164</v>
      </c>
      <c r="F222" s="25" t="s">
        <v>7</v>
      </c>
      <c r="G222" s="27" t="s">
        <v>309</v>
      </c>
      <c r="H222" s="24">
        <f t="shared" ref="H222:H228" si="19">I222/12</f>
        <v>50</v>
      </c>
      <c r="I222" s="28">
        <v>600</v>
      </c>
      <c r="J222" s="29">
        <v>2.3619413999999998E-2</v>
      </c>
      <c r="K222" s="29">
        <f t="shared" si="15"/>
        <v>1.1809706999999998</v>
      </c>
      <c r="L222" s="29">
        <v>6.31</v>
      </c>
      <c r="M222" s="29">
        <f t="shared" si="16"/>
        <v>315.5</v>
      </c>
      <c r="N222" s="29">
        <v>6.46</v>
      </c>
      <c r="O222" s="29">
        <f t="shared" si="17"/>
        <v>323</v>
      </c>
    </row>
    <row r="223" spans="1:15" ht="24" customHeight="1" x14ac:dyDescent="0.25">
      <c r="A223" s="44"/>
      <c r="B223" s="23">
        <v>7895265944588</v>
      </c>
      <c r="C223" s="24">
        <v>4115548</v>
      </c>
      <c r="D223" s="25" t="s">
        <v>308</v>
      </c>
      <c r="E223" s="30" t="s">
        <v>166</v>
      </c>
      <c r="F223" s="25" t="s">
        <v>7</v>
      </c>
      <c r="G223" s="27" t="s">
        <v>310</v>
      </c>
      <c r="H223" s="24">
        <f t="shared" si="19"/>
        <v>50</v>
      </c>
      <c r="I223" s="28">
        <v>600</v>
      </c>
      <c r="J223" s="29">
        <v>2.8337201999999999E-2</v>
      </c>
      <c r="K223" s="29">
        <f t="shared" si="15"/>
        <v>1.4168600999999998</v>
      </c>
      <c r="L223" s="29">
        <v>6.94</v>
      </c>
      <c r="M223" s="29">
        <f t="shared" si="16"/>
        <v>347</v>
      </c>
      <c r="N223" s="29">
        <v>7.09</v>
      </c>
      <c r="O223" s="29">
        <f t="shared" si="17"/>
        <v>354.5</v>
      </c>
    </row>
    <row r="224" spans="1:15" ht="24" customHeight="1" x14ac:dyDescent="0.25">
      <c r="A224" s="45"/>
      <c r="B224" s="23">
        <v>7895265944595</v>
      </c>
      <c r="C224" s="24">
        <v>4115548</v>
      </c>
      <c r="D224" s="25" t="s">
        <v>308</v>
      </c>
      <c r="E224" s="30" t="s">
        <v>168</v>
      </c>
      <c r="F224" s="25" t="s">
        <v>7</v>
      </c>
      <c r="G224" s="27" t="s">
        <v>311</v>
      </c>
      <c r="H224" s="24">
        <f t="shared" si="19"/>
        <v>30</v>
      </c>
      <c r="I224" s="28">
        <v>360</v>
      </c>
      <c r="J224" s="29">
        <v>2.8337201999999999E-2</v>
      </c>
      <c r="K224" s="29">
        <f t="shared" si="15"/>
        <v>0.85011605999999995</v>
      </c>
      <c r="L224" s="29">
        <v>7.42</v>
      </c>
      <c r="M224" s="29">
        <f t="shared" si="16"/>
        <v>222.6</v>
      </c>
      <c r="N224" s="29">
        <v>7.58</v>
      </c>
      <c r="O224" s="29">
        <f t="shared" si="17"/>
        <v>227.4</v>
      </c>
    </row>
    <row r="225" spans="1:15" ht="69.75" customHeight="1" x14ac:dyDescent="0.25">
      <c r="A225" s="25" t="s">
        <v>44</v>
      </c>
      <c r="B225" s="23">
        <v>7891266519060</v>
      </c>
      <c r="C225" s="24">
        <v>4115548</v>
      </c>
      <c r="D225" s="25" t="s">
        <v>60</v>
      </c>
      <c r="E225" s="30" t="s">
        <v>46</v>
      </c>
      <c r="F225" s="25" t="s">
        <v>7</v>
      </c>
      <c r="G225" s="27" t="s">
        <v>312</v>
      </c>
      <c r="H225" s="24">
        <f t="shared" si="19"/>
        <v>30</v>
      </c>
      <c r="I225" s="28">
        <v>360</v>
      </c>
      <c r="J225" s="29">
        <v>2.8337201999999999E-2</v>
      </c>
      <c r="K225" s="29">
        <f t="shared" si="15"/>
        <v>0.85011605999999995</v>
      </c>
      <c r="L225" s="29">
        <v>7.42</v>
      </c>
      <c r="M225" s="29">
        <f t="shared" si="16"/>
        <v>222.6</v>
      </c>
      <c r="N225" s="29">
        <v>7.58</v>
      </c>
      <c r="O225" s="29">
        <f t="shared" si="17"/>
        <v>227.4</v>
      </c>
    </row>
    <row r="226" spans="1:15" ht="24" customHeight="1" x14ac:dyDescent="0.25">
      <c r="A226" s="43" t="s">
        <v>44</v>
      </c>
      <c r="B226" s="23">
        <v>7895265944472</v>
      </c>
      <c r="C226" s="24">
        <v>4115548</v>
      </c>
      <c r="D226" s="25" t="s">
        <v>313</v>
      </c>
      <c r="E226" s="30" t="s">
        <v>164</v>
      </c>
      <c r="F226" s="25" t="s">
        <v>7</v>
      </c>
      <c r="G226" s="27" t="s">
        <v>314</v>
      </c>
      <c r="H226" s="24">
        <f t="shared" si="19"/>
        <v>50</v>
      </c>
      <c r="I226" s="28">
        <v>600</v>
      </c>
      <c r="J226" s="29">
        <v>2.3619413999999998E-2</v>
      </c>
      <c r="K226" s="29">
        <f t="shared" si="15"/>
        <v>1.1809706999999998</v>
      </c>
      <c r="L226" s="29">
        <v>6.31</v>
      </c>
      <c r="M226" s="29">
        <f t="shared" si="16"/>
        <v>315.5</v>
      </c>
      <c r="N226" s="29">
        <v>6.46</v>
      </c>
      <c r="O226" s="29">
        <f t="shared" si="17"/>
        <v>323</v>
      </c>
    </row>
    <row r="227" spans="1:15" ht="24" customHeight="1" x14ac:dyDescent="0.25">
      <c r="A227" s="44"/>
      <c r="B227" s="23">
        <v>7895265944489</v>
      </c>
      <c r="C227" s="24">
        <v>4115548</v>
      </c>
      <c r="D227" s="25" t="s">
        <v>313</v>
      </c>
      <c r="E227" s="30" t="s">
        <v>166</v>
      </c>
      <c r="F227" s="25" t="s">
        <v>7</v>
      </c>
      <c r="G227" s="27" t="s">
        <v>315</v>
      </c>
      <c r="H227" s="24">
        <f t="shared" si="19"/>
        <v>50</v>
      </c>
      <c r="I227" s="28">
        <v>600</v>
      </c>
      <c r="J227" s="29">
        <v>2.8337201999999999E-2</v>
      </c>
      <c r="K227" s="29">
        <f t="shared" si="15"/>
        <v>1.4168600999999998</v>
      </c>
      <c r="L227" s="29">
        <v>6.94</v>
      </c>
      <c r="M227" s="29">
        <f t="shared" si="16"/>
        <v>347</v>
      </c>
      <c r="N227" s="29">
        <v>7.09</v>
      </c>
      <c r="O227" s="29">
        <f t="shared" si="17"/>
        <v>354.5</v>
      </c>
    </row>
    <row r="228" spans="1:15" ht="24" customHeight="1" x14ac:dyDescent="0.25">
      <c r="A228" s="45"/>
      <c r="B228" s="23">
        <v>7895265944496</v>
      </c>
      <c r="C228" s="24">
        <v>4115548</v>
      </c>
      <c r="D228" s="25" t="s">
        <v>313</v>
      </c>
      <c r="E228" s="30" t="s">
        <v>168</v>
      </c>
      <c r="F228" s="25" t="s">
        <v>7</v>
      </c>
      <c r="G228" s="27" t="s">
        <v>316</v>
      </c>
      <c r="H228" s="24">
        <f t="shared" si="19"/>
        <v>30</v>
      </c>
      <c r="I228" s="28">
        <v>360</v>
      </c>
      <c r="J228" s="29">
        <v>2.8337201999999999E-2</v>
      </c>
      <c r="K228" s="29">
        <f t="shared" si="15"/>
        <v>0.85011605999999995</v>
      </c>
      <c r="L228" s="29">
        <v>7.42</v>
      </c>
      <c r="M228" s="29">
        <f t="shared" si="16"/>
        <v>222.6</v>
      </c>
      <c r="N228" s="29">
        <v>7.58</v>
      </c>
      <c r="O228" s="29">
        <f t="shared" si="17"/>
        <v>227.4</v>
      </c>
    </row>
    <row r="229" spans="1:15" ht="19.5" customHeight="1" x14ac:dyDescent="0.25">
      <c r="A229" s="31"/>
      <c r="B229" s="23"/>
      <c r="C229" s="23"/>
      <c r="D229" s="23"/>
      <c r="E229" s="23"/>
      <c r="F229" s="23"/>
      <c r="G229" s="32" t="s">
        <v>9</v>
      </c>
      <c r="H229" s="33">
        <f>SUM(H2:H228)</f>
        <v>12812</v>
      </c>
      <c r="I229" s="34">
        <f>SUM(I2:I228)</f>
        <v>175896</v>
      </c>
      <c r="J229" s="33"/>
      <c r="K229" s="35">
        <f>SUM(K2:K228)</f>
        <v>335.58687330799989</v>
      </c>
      <c r="L229" s="33"/>
      <c r="M229" s="36">
        <f>SUM(M2:M228)</f>
        <v>55139.832000000039</v>
      </c>
      <c r="N229" s="33"/>
      <c r="O229" s="36">
        <f>SUM(O2:O228)</f>
        <v>59783.328666666654</v>
      </c>
    </row>
    <row r="230" spans="1:15" ht="15" customHeight="1" x14ac:dyDescent="0.25">
      <c r="A230" s="37"/>
      <c r="B230" s="38"/>
      <c r="C230" s="38"/>
      <c r="D230" s="38"/>
      <c r="E230" s="38"/>
      <c r="F230" s="38"/>
      <c r="G230" s="39"/>
      <c r="H230" s="40"/>
      <c r="I230" s="40"/>
      <c r="J230" s="40"/>
      <c r="K230" s="40"/>
      <c r="L230" s="40"/>
      <c r="M230" s="40"/>
      <c r="N230" s="40"/>
      <c r="O230" s="39"/>
    </row>
    <row r="231" spans="1:15" ht="15" customHeight="1" x14ac:dyDescent="0.25">
      <c r="A231" s="37"/>
      <c r="B231" s="2"/>
      <c r="C231" s="2"/>
      <c r="D231" s="2"/>
      <c r="E231" s="2"/>
      <c r="F231" s="2"/>
      <c r="G231" s="37"/>
      <c r="H231" s="9"/>
      <c r="I231" s="9"/>
      <c r="J231" s="41" t="s">
        <v>317</v>
      </c>
      <c r="K231" s="42">
        <f>K229/75</f>
        <v>4.4744916441066653</v>
      </c>
      <c r="L231" s="9"/>
      <c r="M231" s="9"/>
      <c r="N231" s="9"/>
      <c r="O231" s="37"/>
    </row>
  </sheetData>
  <mergeCells count="65">
    <mergeCell ref="A166:A168"/>
    <mergeCell ref="A94:A98"/>
    <mergeCell ref="A89:A93"/>
    <mergeCell ref="A219:A221"/>
    <mergeCell ref="A216:A218"/>
    <mergeCell ref="A208:A211"/>
    <mergeCell ref="A139:A141"/>
    <mergeCell ref="A142:A144"/>
    <mergeCell ref="A187:A189"/>
    <mergeCell ref="A184:A186"/>
    <mergeCell ref="A178:A180"/>
    <mergeCell ref="A205:A207"/>
    <mergeCell ref="A226:A228"/>
    <mergeCell ref="A181:A183"/>
    <mergeCell ref="A203:A204"/>
    <mergeCell ref="A222:A224"/>
    <mergeCell ref="A193:A195"/>
    <mergeCell ref="A212:A215"/>
    <mergeCell ref="A115:A117"/>
    <mergeCell ref="A112:A114"/>
    <mergeCell ref="A21:A23"/>
    <mergeCell ref="A169:A171"/>
    <mergeCell ref="A72:A77"/>
    <mergeCell ref="A199:A202"/>
    <mergeCell ref="A172:A174"/>
    <mergeCell ref="A30:A34"/>
    <mergeCell ref="A24:A26"/>
    <mergeCell ref="A121:A123"/>
    <mergeCell ref="A124:A126"/>
    <mergeCell ref="A27:A29"/>
    <mergeCell ref="A118:A120"/>
    <mergeCell ref="A175:A177"/>
    <mergeCell ref="A154:A156"/>
    <mergeCell ref="A2:A5"/>
    <mergeCell ref="A6:A7"/>
    <mergeCell ref="A13:A17"/>
    <mergeCell ref="A157:A159"/>
    <mergeCell ref="A60:A62"/>
    <mergeCell ref="A66:A71"/>
    <mergeCell ref="A63:A65"/>
    <mergeCell ref="A40:A44"/>
    <mergeCell ref="A109:A111"/>
    <mergeCell ref="A99:A103"/>
    <mergeCell ref="A18:A20"/>
    <mergeCell ref="A57:A59"/>
    <mergeCell ref="A35:A39"/>
    <mergeCell ref="A127:A129"/>
    <mergeCell ref="A83:A88"/>
    <mergeCell ref="A104:A108"/>
    <mergeCell ref="A196:A198"/>
    <mergeCell ref="A8:A12"/>
    <mergeCell ref="A151:A153"/>
    <mergeCell ref="A54:A56"/>
    <mergeCell ref="A145:A147"/>
    <mergeCell ref="A48:A50"/>
    <mergeCell ref="A148:A150"/>
    <mergeCell ref="A51:A53"/>
    <mergeCell ref="A130:A132"/>
    <mergeCell ref="A133:A135"/>
    <mergeCell ref="A136:A138"/>
    <mergeCell ref="A78:A82"/>
    <mergeCell ref="A45:A47"/>
    <mergeCell ref="A163:A165"/>
    <mergeCell ref="A160:A162"/>
    <mergeCell ref="A190:A192"/>
  </mergeCells>
  <phoneticPr fontId="0" type="noConversion"/>
  <pageMargins left="0.7" right="0.7" top="0.75" bottom="0.75" header="0.3" footer="0.3"/>
  <pageSetup orientation="portrait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SYNTHESE</vt:lpstr>
      <vt:lpstr>DETAIL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2019-01-26T10:41:12Z</dcterms:created>
  <dcterms:modified xsi:type="dcterms:W3CDTF">2019-01-27T09:16:50Z</dcterms:modified>
</cp:coreProperties>
</file>